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60" yWindow="180" windowWidth="28170" windowHeight="12225" tabRatio="606"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<sst xmlns="http://schemas.openxmlformats.org/spreadsheetml/2006/main" count="1306" uniqueCount="1235">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</sst>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_ ;[Red]\-#,##0.00\ "/>
    <numFmt numFmtId="188" formatCode="0.0000%"/>
    <numFmt numFmtId="189" formatCode="#,##0.0_ ;[Red]\-#,##0.0\ "/>
  </numFmts>
  <fonts count="10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
      <patternFill patternType="solid">
        <fgColor theme="9" tint="0.39998000860214233"/>
        <bgColor indexed="64"/>
      </patternFill>
    </fill>
  </fills>
  <borders count="6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top style="thin"/>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46" fillId="0" borderId="0" applyNumberFormat="0" applyFill="0" applyBorder="0" applyAlignment="0" applyProtection="0"/>
    <xf numFmtId="0" fontId="13" fillId="27" borderId="3" applyNumberFormat="0" applyAlignment="0" applyProtection="0"/>
    <xf numFmtId="169"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78"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79"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80"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4" fillId="0" borderId="14"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85" fillId="33" borderId="15" applyNumberFormat="0" applyAlignment="0" applyProtection="0"/>
  </cellStyleXfs>
  <cellXfs count="629">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8" applyFont="1" applyBorder="1" applyAlignment="1" applyProtection="1">
      <alignment horizontal="center" vertical="top" wrapText="1"/>
      <protection/>
    </xf>
    <xf numFmtId="0" fontId="0" fillId="0" borderId="0" xfId="68" applyAlignment="1" applyProtection="1">
      <alignment vertical="top" wrapText="1"/>
      <protection/>
    </xf>
    <xf numFmtId="0" fontId="0" fillId="36" borderId="0" xfId="0" applyFill="1" applyAlignment="1" applyProtection="1">
      <alignment horizontal="center"/>
      <protection/>
    </xf>
    <xf numFmtId="0" fontId="3" fillId="0" borderId="0" xfId="68" applyFont="1" applyAlignment="1" applyProtection="1">
      <alignment horizontal="left" vertical="top" wrapText="1"/>
      <protection/>
    </xf>
    <xf numFmtId="0" fontId="0" fillId="0" borderId="0" xfId="68" applyProtection="1">
      <alignment/>
      <protection/>
    </xf>
    <xf numFmtId="0" fontId="6" fillId="34" borderId="16" xfId="68" applyFont="1" applyFill="1" applyBorder="1" applyAlignment="1" applyProtection="1">
      <alignment horizontal="center" vertical="top" wrapText="1"/>
      <protection/>
    </xf>
    <xf numFmtId="0" fontId="0" fillId="0" borderId="0" xfId="68" applyFont="1" applyFill="1" applyProtection="1">
      <alignment/>
      <protection/>
    </xf>
    <xf numFmtId="0" fontId="0" fillId="0" borderId="0" xfId="68" applyFill="1" applyProtection="1">
      <alignment/>
      <protection/>
    </xf>
    <xf numFmtId="0" fontId="3" fillId="0" borderId="0" xfId="68" applyFont="1" applyFill="1" applyAlignment="1" applyProtection="1">
      <alignment horizontal="left" vertical="top" wrapText="1"/>
      <protection/>
    </xf>
    <xf numFmtId="0" fontId="3" fillId="0" borderId="0" xfId="68" applyFont="1" applyFill="1" applyAlignment="1" applyProtection="1">
      <alignment vertical="top" wrapText="1"/>
      <protection/>
    </xf>
    <xf numFmtId="0" fontId="3" fillId="0" borderId="0" xfId="68" applyFont="1" applyFill="1" applyProtection="1">
      <alignment/>
      <protection/>
    </xf>
    <xf numFmtId="0" fontId="2" fillId="37" borderId="0" xfId="68" applyFont="1" applyFill="1" applyBorder="1" applyAlignment="1" applyProtection="1">
      <alignment/>
      <protection/>
    </xf>
    <xf numFmtId="0" fontId="0" fillId="34" borderId="0" xfId="68" applyFont="1" applyFill="1" applyAlignment="1" applyProtection="1">
      <alignment vertical="top"/>
      <protection/>
    </xf>
    <xf numFmtId="0" fontId="3" fillId="0" borderId="0" xfId="68" applyFont="1" applyFill="1" applyAlignment="1" applyProtection="1">
      <alignment vertical="top"/>
      <protection/>
    </xf>
    <xf numFmtId="0" fontId="3" fillId="34" borderId="0" xfId="68" applyFont="1" applyFill="1" applyBorder="1" applyAlignment="1" applyProtection="1">
      <alignment vertical="top"/>
      <protection/>
    </xf>
    <xf numFmtId="0" fontId="0" fillId="0" borderId="0" xfId="68" applyNumberFormat="1" applyFont="1" applyFill="1" applyBorder="1" applyAlignment="1" applyProtection="1">
      <alignment horizontal="center" vertical="center"/>
      <protection/>
    </xf>
    <xf numFmtId="0" fontId="9" fillId="34" borderId="0" xfId="68" applyFont="1" applyFill="1" applyAlignment="1" applyProtection="1">
      <alignment horizontal="left" vertical="top"/>
      <protection/>
    </xf>
    <xf numFmtId="0" fontId="3" fillId="34" borderId="0" xfId="68" applyFont="1" applyFill="1" applyAlignment="1" applyProtection="1">
      <alignment horizontal="left" vertical="top" wrapText="1"/>
      <protection/>
    </xf>
    <xf numFmtId="0" fontId="0" fillId="34" borderId="0" xfId="68" applyFont="1" applyFill="1" applyBorder="1" applyAlignment="1" applyProtection="1">
      <alignment horizontal="left" vertical="top"/>
      <protection/>
    </xf>
    <xf numFmtId="0" fontId="6" fillId="0" borderId="0" xfId="68" applyFont="1" applyAlignment="1" applyProtection="1">
      <alignment vertical="top"/>
      <protection/>
    </xf>
    <xf numFmtId="0" fontId="4" fillId="0" borderId="0" xfId="68" applyFont="1" applyProtection="1">
      <alignment/>
      <protection/>
    </xf>
    <xf numFmtId="0" fontId="4" fillId="0" borderId="0" xfId="68" applyFont="1" applyAlignment="1" applyProtection="1">
      <alignment vertical="top" wrapText="1"/>
      <protection/>
    </xf>
    <xf numFmtId="0" fontId="4" fillId="0" borderId="0" xfId="68" applyFont="1" applyFill="1" applyAlignment="1" applyProtection="1">
      <alignment vertical="top" wrapText="1"/>
      <protection/>
    </xf>
    <xf numFmtId="0" fontId="0" fillId="0" borderId="0" xfId="68" applyFont="1" applyFill="1" applyAlignment="1" applyProtection="1">
      <alignment vertical="top"/>
      <protection/>
    </xf>
    <xf numFmtId="0" fontId="0" fillId="0" borderId="0" xfId="68" applyNumberFormat="1" applyFont="1" applyFill="1" applyBorder="1" applyAlignment="1" applyProtection="1">
      <alignment horizontal="left" vertical="top"/>
      <protection/>
    </xf>
    <xf numFmtId="0" fontId="0" fillId="0" borderId="0" xfId="68" applyFill="1" applyAlignment="1" applyProtection="1">
      <alignment wrapText="1"/>
      <protection/>
    </xf>
    <xf numFmtId="0" fontId="32" fillId="34" borderId="0" xfId="68" applyFont="1" applyFill="1" applyAlignment="1" applyProtection="1">
      <alignment vertical="top" wrapText="1"/>
      <protection/>
    </xf>
    <xf numFmtId="0" fontId="31" fillId="34" borderId="0" xfId="68" applyFont="1" applyFill="1" applyAlignment="1" applyProtection="1">
      <alignment vertical="top"/>
      <protection/>
    </xf>
    <xf numFmtId="0" fontId="0" fillId="0" borderId="0" xfId="68" applyFont="1" applyAlignment="1" applyProtection="1">
      <alignment/>
      <protection/>
    </xf>
    <xf numFmtId="0" fontId="31" fillId="0" borderId="0" xfId="68" applyFont="1" applyFill="1" applyAlignment="1" applyProtection="1">
      <alignment vertical="top"/>
      <protection/>
    </xf>
    <xf numFmtId="0" fontId="3" fillId="0" borderId="0" xfId="68" applyFont="1" applyAlignment="1" applyProtection="1">
      <alignment horizontal="left" vertical="top"/>
      <protection/>
    </xf>
    <xf numFmtId="0" fontId="32" fillId="0" borderId="0" xfId="68" applyFont="1" applyAlignment="1" applyProtection="1">
      <alignment vertical="top" wrapText="1"/>
      <protection/>
    </xf>
    <xf numFmtId="0" fontId="0" fillId="0" borderId="0" xfId="68" applyFont="1" applyProtection="1">
      <alignment/>
      <protection/>
    </xf>
    <xf numFmtId="0" fontId="28" fillId="0" borderId="0" xfId="68" applyFont="1" applyProtection="1">
      <alignment/>
      <protection/>
    </xf>
    <xf numFmtId="0" fontId="3" fillId="0" borderId="0" xfId="68" applyFont="1" applyFill="1" applyBorder="1" applyAlignment="1" applyProtection="1">
      <alignment horizontal="left" vertical="top"/>
      <protection/>
    </xf>
    <xf numFmtId="0" fontId="6" fillId="0" borderId="0" xfId="68" applyFont="1" applyFill="1" applyBorder="1" applyAlignment="1" applyProtection="1">
      <alignment horizontal="left" vertical="center"/>
      <protection/>
    </xf>
    <xf numFmtId="0" fontId="3" fillId="0" borderId="0" xfId="68" applyFont="1" applyProtection="1">
      <alignment/>
      <protection/>
    </xf>
    <xf numFmtId="0" fontId="0" fillId="0" borderId="0" xfId="68" applyFont="1" applyAlignment="1" applyProtection="1">
      <alignment vertical="top" wrapText="1"/>
      <protection/>
    </xf>
    <xf numFmtId="0" fontId="6" fillId="0" borderId="38" xfId="68" applyFont="1" applyFill="1" applyBorder="1" applyAlignment="1" applyProtection="1">
      <alignment horizontal="center" vertical="top" wrapText="1"/>
      <protection/>
    </xf>
    <xf numFmtId="0" fontId="2" fillId="37" borderId="0" xfId="68" applyFont="1" applyFill="1" applyBorder="1" applyAlignment="1" applyProtection="1">
      <alignment vertical="top"/>
      <protection/>
    </xf>
    <xf numFmtId="0" fontId="0" fillId="0" borderId="0" xfId="68" applyAlignment="1" applyProtection="1">
      <alignment horizontal="left" vertical="top"/>
      <protection/>
    </xf>
    <xf numFmtId="0" fontId="4" fillId="0" borderId="0" xfId="68" applyFont="1" applyFill="1" applyAlignment="1" applyProtection="1">
      <alignment horizontal="left" vertical="top" wrapText="1"/>
      <protection/>
    </xf>
    <xf numFmtId="0" fontId="0" fillId="0" borderId="38" xfId="68" applyBorder="1" applyAlignment="1" applyProtection="1">
      <alignment horizontal="center" vertical="top"/>
      <protection/>
    </xf>
    <xf numFmtId="0" fontId="24" fillId="0" borderId="39" xfId="69" applyFont="1" applyBorder="1" applyAlignment="1" applyProtection="1">
      <alignment wrapText="1"/>
      <protection/>
    </xf>
    <xf numFmtId="0" fontId="0" fillId="0" borderId="0" xfId="68" applyAlignment="1" applyProtection="1">
      <alignment wrapText="1"/>
      <protection/>
    </xf>
    <xf numFmtId="0" fontId="0" fillId="0" borderId="35" xfId="68" applyBorder="1" applyAlignment="1" applyProtection="1">
      <alignment horizontal="center" vertical="top"/>
      <protection/>
    </xf>
    <xf numFmtId="0" fontId="0" fillId="0" borderId="39" xfId="68" applyBorder="1" applyProtection="1">
      <alignment/>
      <protection/>
    </xf>
    <xf numFmtId="0" fontId="2" fillId="37" borderId="0" xfId="68" applyFont="1" applyFill="1" applyBorder="1" applyAlignment="1" applyProtection="1">
      <alignment horizontal="left"/>
      <protection/>
    </xf>
    <xf numFmtId="0" fontId="6" fillId="30" borderId="38" xfId="68" applyFont="1" applyFill="1" applyBorder="1" applyAlignment="1" applyProtection="1">
      <alignment horizontal="center" vertical="top"/>
      <protection locked="0"/>
    </xf>
    <xf numFmtId="2" fontId="5" fillId="30" borderId="38" xfId="68" applyNumberFormat="1" applyFont="1" applyFill="1" applyBorder="1" applyAlignment="1" applyProtection="1">
      <alignment horizontal="center" vertical="top"/>
      <protection locked="0"/>
    </xf>
    <xf numFmtId="179" fontId="0" fillId="30" borderId="38" xfId="68" applyNumberFormat="1" applyFill="1" applyBorder="1" applyAlignment="1" applyProtection="1">
      <alignment vertical="top"/>
      <protection locked="0"/>
    </xf>
    <xf numFmtId="179" fontId="6" fillId="30" borderId="38" xfId="68" applyNumberFormat="1" applyFont="1" applyFill="1" applyBorder="1" applyAlignment="1" applyProtection="1">
      <alignment vertical="top"/>
      <protection locked="0"/>
    </xf>
    <xf numFmtId="0" fontId="5" fillId="30" borderId="38" xfId="68" applyNumberFormat="1" applyFont="1" applyFill="1" applyBorder="1" applyAlignment="1" applyProtection="1">
      <alignment vertical="top"/>
      <protection locked="0"/>
    </xf>
    <xf numFmtId="179" fontId="53" fillId="30" borderId="38" xfId="68" applyNumberFormat="1" applyFont="1" applyFill="1" applyBorder="1" applyAlignment="1" applyProtection="1">
      <alignment vertical="top"/>
      <protection locked="0"/>
    </xf>
    <xf numFmtId="14" fontId="0" fillId="30" borderId="38" xfId="68" applyNumberFormat="1" applyFill="1" applyBorder="1" applyAlignment="1" applyProtection="1">
      <alignment horizontal="center" vertical="top" wrapText="1"/>
      <protection locked="0"/>
    </xf>
    <xf numFmtId="0" fontId="0" fillId="30" borderId="38" xfId="68" applyNumberFormat="1" applyFont="1" applyFill="1" applyBorder="1" applyAlignment="1" applyProtection="1">
      <alignment vertical="top" wrapText="1"/>
      <protection locked="0"/>
    </xf>
    <xf numFmtId="0" fontId="0" fillId="30" borderId="38" xfId="68" applyFill="1" applyBorder="1" applyAlignment="1" applyProtection="1">
      <alignment vertical="top" wrapText="1"/>
      <protection locked="0"/>
    </xf>
    <xf numFmtId="14" fontId="0" fillId="30" borderId="38" xfId="68" applyNumberFormat="1" applyFont="1" applyFill="1" applyBorder="1" applyAlignment="1" applyProtection="1">
      <alignment horizontal="center" vertical="top" wrapText="1"/>
      <protection locked="0"/>
    </xf>
    <xf numFmtId="0" fontId="0" fillId="30" borderId="37" xfId="68" applyFill="1" applyBorder="1" applyProtection="1">
      <alignment/>
      <protection locked="0"/>
    </xf>
    <xf numFmtId="0" fontId="0" fillId="30" borderId="39" xfId="68" applyFill="1" applyBorder="1" applyProtection="1">
      <alignment/>
      <protection locked="0"/>
    </xf>
    <xf numFmtId="0" fontId="0" fillId="30" borderId="36" xfId="68" applyFill="1" applyBorder="1" applyProtection="1">
      <alignment/>
      <protection locked="0"/>
    </xf>
    <xf numFmtId="0" fontId="0" fillId="30" borderId="34" xfId="68" applyFill="1" applyBorder="1" applyProtection="1">
      <alignment/>
      <protection locked="0"/>
    </xf>
    <xf numFmtId="0" fontId="0" fillId="30" borderId="0" xfId="68" applyFill="1" applyBorder="1" applyProtection="1">
      <alignment/>
      <protection locked="0"/>
    </xf>
    <xf numFmtId="0" fontId="0" fillId="30" borderId="33" xfId="68" applyFill="1" applyBorder="1" applyProtection="1">
      <alignment/>
      <protection locked="0"/>
    </xf>
    <xf numFmtId="0" fontId="0" fillId="30" borderId="31" xfId="68" applyFill="1" applyBorder="1" applyProtection="1">
      <alignment/>
      <protection locked="0"/>
    </xf>
    <xf numFmtId="0" fontId="0" fillId="30" borderId="40" xfId="68" applyFill="1" applyBorder="1" applyProtection="1">
      <alignment/>
      <protection locked="0"/>
    </xf>
    <xf numFmtId="0" fontId="0" fillId="30" borderId="30" xfId="68" applyFill="1" applyBorder="1" applyProtection="1">
      <alignment/>
      <protection locked="0"/>
    </xf>
    <xf numFmtId="0" fontId="0" fillId="0" borderId="38" xfId="68" applyBorder="1" applyAlignment="1" applyProtection="1">
      <alignment/>
      <protection/>
    </xf>
    <xf numFmtId="0" fontId="3" fillId="0" borderId="38" xfId="68" applyFont="1" applyBorder="1" applyAlignment="1" applyProtection="1">
      <alignment/>
      <protection/>
    </xf>
    <xf numFmtId="0" fontId="5" fillId="0" borderId="0" xfId="68" applyFont="1" applyAlignment="1" applyProtection="1">
      <alignment horizontal="center" vertical="top" wrapText="1"/>
      <protection/>
    </xf>
    <xf numFmtId="0" fontId="5" fillId="34" borderId="17" xfId="68" applyFont="1" applyFill="1" applyBorder="1" applyAlignment="1" applyProtection="1">
      <alignment horizontal="center" vertical="top" wrapText="1"/>
      <protection/>
    </xf>
    <xf numFmtId="0" fontId="0" fillId="0" borderId="0" xfId="68" applyAlignment="1" applyProtection="1">
      <alignment vertical="top"/>
      <protection/>
    </xf>
    <xf numFmtId="0" fontId="2" fillId="37" borderId="0" xfId="68" applyFont="1" applyFill="1" applyBorder="1" applyAlignment="1" applyProtection="1">
      <alignment horizontal="left" vertical="top"/>
      <protection/>
    </xf>
    <xf numFmtId="0" fontId="2" fillId="34" borderId="0" xfId="68" applyFont="1" applyFill="1" applyBorder="1" applyAlignment="1" applyProtection="1" quotePrefix="1">
      <alignment horizontal="left" vertical="top"/>
      <protection/>
    </xf>
    <xf numFmtId="179" fontId="0" fillId="0" borderId="0" xfId="68" applyNumberFormat="1" applyAlignment="1" applyProtection="1">
      <alignment/>
      <protection/>
    </xf>
    <xf numFmtId="0" fontId="0" fillId="0" borderId="0" xfId="68" applyAlignment="1" applyProtection="1">
      <alignment/>
      <protection/>
    </xf>
    <xf numFmtId="0" fontId="5" fillId="0" borderId="0" xfId="68" applyFont="1" applyProtection="1">
      <alignment/>
      <protection/>
    </xf>
    <xf numFmtId="179" fontId="5" fillId="34" borderId="38" xfId="68" applyNumberFormat="1" applyFont="1" applyFill="1" applyBorder="1" applyAlignment="1" applyProtection="1">
      <alignment horizontal="right" vertical="center"/>
      <protection/>
    </xf>
    <xf numFmtId="0" fontId="5" fillId="34" borderId="38" xfId="68" applyFont="1" applyFill="1" applyBorder="1" applyAlignment="1" applyProtection="1">
      <alignment horizontal="left" vertical="center"/>
      <protection/>
    </xf>
    <xf numFmtId="0" fontId="5" fillId="34" borderId="0" xfId="68" applyFont="1" applyFill="1" applyAlignment="1" applyProtection="1">
      <alignment vertical="top"/>
      <protection/>
    </xf>
    <xf numFmtId="179" fontId="5" fillId="30" borderId="38" xfId="68" applyNumberFormat="1" applyFont="1" applyFill="1" applyBorder="1" applyAlignment="1" applyProtection="1">
      <alignment horizontal="right" vertical="center"/>
      <protection locked="0"/>
    </xf>
    <xf numFmtId="0" fontId="5" fillId="30" borderId="38" xfId="68" applyFont="1" applyFill="1" applyBorder="1" applyAlignment="1" applyProtection="1">
      <alignment horizontal="left" vertical="center"/>
      <protection locked="0"/>
    </xf>
    <xf numFmtId="0" fontId="5" fillId="0" borderId="0" xfId="68" applyFont="1" applyAlignment="1" applyProtection="1">
      <alignment vertical="top"/>
      <protection/>
    </xf>
    <xf numFmtId="0" fontId="3" fillId="0" borderId="0" xfId="68" applyFont="1" applyAlignment="1" applyProtection="1">
      <alignment vertical="top"/>
      <protection/>
    </xf>
    <xf numFmtId="0" fontId="0" fillId="0" borderId="0" xfId="68" applyFont="1" applyAlignment="1" applyProtection="1">
      <alignment vertical="top"/>
      <protection/>
    </xf>
    <xf numFmtId="0" fontId="6" fillId="0" borderId="0" xfId="68" applyFont="1" applyAlignment="1" applyProtection="1">
      <alignment vertical="top" wrapText="1"/>
      <protection/>
    </xf>
    <xf numFmtId="0" fontId="4" fillId="0" borderId="0" xfId="68" applyFont="1" applyAlignment="1" applyProtection="1">
      <alignment vertical="top"/>
      <protection/>
    </xf>
    <xf numFmtId="0" fontId="5" fillId="0" borderId="0" xfId="68" applyFont="1" applyBorder="1" applyAlignment="1" applyProtection="1">
      <alignment vertical="top" wrapText="1"/>
      <protection/>
    </xf>
    <xf numFmtId="0" fontId="0" fillId="0" borderId="0" xfId="68" applyFill="1" applyAlignment="1" applyProtection="1">
      <alignment vertical="top"/>
      <protection/>
    </xf>
    <xf numFmtId="0" fontId="3" fillId="34" borderId="0" xfId="68" applyFont="1" applyFill="1" applyAlignment="1" applyProtection="1">
      <alignment vertical="top"/>
      <protection/>
    </xf>
    <xf numFmtId="0" fontId="2" fillId="0" borderId="0" xfId="68" applyFont="1" applyFill="1" applyBorder="1" applyAlignment="1" applyProtection="1">
      <alignment horizontal="left"/>
      <protection/>
    </xf>
    <xf numFmtId="0" fontId="0" fillId="0" borderId="0" xfId="68" applyBorder="1" applyAlignment="1" applyProtection="1">
      <alignment horizontal="center"/>
      <protection/>
    </xf>
    <xf numFmtId="0" fontId="0" fillId="0" borderId="0" xfId="68" applyBorder="1" applyProtection="1">
      <alignment/>
      <protection/>
    </xf>
    <xf numFmtId="0" fontId="5" fillId="0" borderId="0" xfId="68" applyFont="1" applyBorder="1" applyProtection="1">
      <alignment/>
      <protection/>
    </xf>
    <xf numFmtId="0" fontId="0" fillId="34" borderId="17" xfId="68" applyNumberFormat="1" applyFont="1" applyFill="1" applyBorder="1" applyAlignment="1" applyProtection="1">
      <alignment vertical="top"/>
      <protection/>
    </xf>
    <xf numFmtId="0" fontId="0" fillId="34" borderId="41" xfId="68" applyNumberFormat="1" applyFont="1" applyFill="1" applyBorder="1" applyAlignment="1" applyProtection="1">
      <alignment vertical="top"/>
      <protection/>
    </xf>
    <xf numFmtId="0" fontId="0" fillId="0" borderId="0" xfId="68" applyAlignment="1" applyProtection="1">
      <alignment vertical="center"/>
      <protection/>
    </xf>
    <xf numFmtId="0" fontId="3" fillId="0" borderId="0" xfId="68" applyFont="1" applyFill="1" applyAlignment="1" applyProtection="1">
      <alignment vertical="center"/>
      <protection/>
    </xf>
    <xf numFmtId="0" fontId="0" fillId="0" borderId="0" xfId="68" applyFont="1" applyAlignment="1" applyProtection="1">
      <alignment vertical="center"/>
      <protection/>
    </xf>
    <xf numFmtId="0" fontId="32" fillId="0" borderId="0" xfId="68" applyFont="1" applyFill="1" applyAlignment="1" applyProtection="1">
      <alignment vertical="top" wrapText="1"/>
      <protection/>
    </xf>
    <xf numFmtId="0" fontId="3" fillId="0" borderId="0" xfId="68" applyFont="1" applyFill="1" applyAlignment="1" applyProtection="1">
      <alignment horizontal="left" vertical="top"/>
      <protection/>
    </xf>
    <xf numFmtId="0" fontId="5" fillId="0" borderId="0" xfId="68" applyNumberFormat="1" applyFont="1" applyFill="1" applyBorder="1" applyAlignment="1" applyProtection="1">
      <alignment horizontal="left" vertical="top"/>
      <protection/>
    </xf>
    <xf numFmtId="0" fontId="3" fillId="34" borderId="0" xfId="68" applyFont="1" applyFill="1" applyBorder="1" applyAlignment="1" applyProtection="1">
      <alignment horizontal="left" vertical="top"/>
      <protection/>
    </xf>
    <xf numFmtId="0" fontId="0" fillId="38" borderId="38" xfId="68" applyFont="1" applyFill="1" applyBorder="1" applyAlignment="1" applyProtection="1">
      <alignment vertical="top"/>
      <protection/>
    </xf>
    <xf numFmtId="179" fontId="5" fillId="39" borderId="38" xfId="68" applyNumberFormat="1" applyFont="1" applyFill="1" applyBorder="1" applyAlignment="1" applyProtection="1">
      <alignment horizontal="center" vertical="top"/>
      <protection/>
    </xf>
    <xf numFmtId="0" fontId="0" fillId="38" borderId="0" xfId="68" applyFill="1" applyAlignment="1" applyProtection="1">
      <alignment vertical="top"/>
      <protection/>
    </xf>
    <xf numFmtId="0" fontId="0" fillId="38" borderId="0" xfId="68" applyFont="1" applyFill="1" applyAlignment="1" applyProtection="1">
      <alignment vertical="top"/>
      <protection/>
    </xf>
    <xf numFmtId="0" fontId="5" fillId="0" borderId="0" xfId="68" applyFont="1" applyBorder="1" applyAlignment="1" applyProtection="1">
      <alignment vertical="top"/>
      <protection/>
    </xf>
    <xf numFmtId="0" fontId="0" fillId="0" borderId="0" xfId="68" applyBorder="1" applyAlignment="1" applyProtection="1">
      <alignment vertical="top"/>
      <protection/>
    </xf>
    <xf numFmtId="0" fontId="0" fillId="0" borderId="0" xfId="68" applyBorder="1" applyAlignment="1" applyProtection="1">
      <alignment horizontal="center" vertical="top"/>
      <protection/>
    </xf>
    <xf numFmtId="0" fontId="0" fillId="38" borderId="29" xfId="68" applyFont="1" applyFill="1" applyBorder="1" applyAlignment="1" applyProtection="1">
      <alignment horizontal="center" vertical="top" wrapText="1"/>
      <protection/>
    </xf>
    <xf numFmtId="0" fontId="0" fillId="38" borderId="35" xfId="68" applyFont="1" applyFill="1" applyBorder="1" applyAlignment="1" applyProtection="1">
      <alignment horizontal="center" vertical="top"/>
      <protection/>
    </xf>
    <xf numFmtId="0" fontId="27" fillId="0" borderId="0" xfId="68" applyFont="1" applyAlignment="1" applyProtection="1">
      <alignment vertical="top"/>
      <protection/>
    </xf>
    <xf numFmtId="0" fontId="0" fillId="0" borderId="0" xfId="68" applyFont="1" applyBorder="1" applyAlignment="1" applyProtection="1">
      <alignment vertical="top"/>
      <protection/>
    </xf>
    <xf numFmtId="0" fontId="59" fillId="0" borderId="0" xfId="68" applyFont="1" applyBorder="1" applyAlignment="1" applyProtection="1">
      <alignment vertical="top"/>
      <protection/>
    </xf>
    <xf numFmtId="0" fontId="0" fillId="38" borderId="0" xfId="68" applyFill="1" applyAlignment="1" applyProtection="1">
      <alignment vertical="top" wrapText="1"/>
      <protection/>
    </xf>
    <xf numFmtId="0" fontId="47" fillId="38" borderId="0" xfId="68" applyFont="1" applyFill="1" applyAlignment="1" applyProtection="1">
      <alignment horizontal="left" vertical="top" wrapText="1"/>
      <protection/>
    </xf>
    <xf numFmtId="0" fontId="61" fillId="34" borderId="42" xfId="68" applyFont="1" applyFill="1" applyBorder="1" applyAlignment="1" applyProtection="1">
      <alignment vertical="top" wrapText="1"/>
      <protection/>
    </xf>
    <xf numFmtId="0" fontId="4" fillId="0" borderId="0" xfId="68" applyFont="1" applyAlignment="1" applyProtection="1">
      <alignment horizontal="left" vertical="top"/>
      <protection/>
    </xf>
    <xf numFmtId="2" fontId="6" fillId="0" borderId="38" xfId="68" applyNumberFormat="1" applyFont="1" applyBorder="1" applyAlignment="1" applyProtection="1">
      <alignment horizontal="center" vertical="top"/>
      <protection/>
    </xf>
    <xf numFmtId="2" fontId="47" fillId="0" borderId="38" xfId="68" applyNumberFormat="1" applyFont="1" applyBorder="1" applyAlignment="1" applyProtection="1">
      <alignment horizontal="center" vertical="top"/>
      <protection/>
    </xf>
    <xf numFmtId="0" fontId="5" fillId="0" borderId="38" xfId="68" applyFont="1" applyBorder="1" applyAlignment="1" applyProtection="1">
      <alignment horizontal="center" vertical="top" wrapText="1"/>
      <protection/>
    </xf>
    <xf numFmtId="0" fontId="0" fillId="38" borderId="0" xfId="68" applyFill="1" applyAlignment="1" applyProtection="1">
      <alignment vertical="center"/>
      <protection/>
    </xf>
    <xf numFmtId="179" fontId="3" fillId="4" borderId="43" xfId="68" applyNumberFormat="1" applyFont="1" applyFill="1" applyBorder="1" applyAlignment="1" applyProtection="1">
      <alignment vertical="center"/>
      <protection/>
    </xf>
    <xf numFmtId="0" fontId="0" fillId="0" borderId="0" xfId="68" applyFont="1" applyFill="1" applyAlignment="1" applyProtection="1">
      <alignment vertical="center"/>
      <protection/>
    </xf>
    <xf numFmtId="0" fontId="0" fillId="38" borderId="0" xfId="68" applyFont="1" applyFill="1" applyAlignment="1" applyProtection="1">
      <alignment vertical="center"/>
      <protection/>
    </xf>
    <xf numFmtId="179" fontId="0" fillId="4" borderId="38" xfId="68" applyNumberFormat="1" applyFont="1" applyFill="1" applyBorder="1" applyAlignment="1" applyProtection="1">
      <alignment vertical="center"/>
      <protection/>
    </xf>
    <xf numFmtId="0" fontId="59" fillId="0" borderId="0" xfId="68" applyFont="1" applyAlignment="1" applyProtection="1">
      <alignment vertical="top"/>
      <protection/>
    </xf>
    <xf numFmtId="0" fontId="6" fillId="0" borderId="16" xfId="68" applyFont="1" applyBorder="1" applyAlignment="1" applyProtection="1">
      <alignment vertical="top"/>
      <protection/>
    </xf>
    <xf numFmtId="0" fontId="5" fillId="0" borderId="41" xfId="68" applyFont="1" applyBorder="1" applyAlignment="1" applyProtection="1">
      <alignment vertical="top"/>
      <protection/>
    </xf>
    <xf numFmtId="0" fontId="6" fillId="0" borderId="38" xfId="68" applyFont="1" applyBorder="1" applyAlignment="1" applyProtection="1">
      <alignment horizontal="center" vertical="top"/>
      <protection/>
    </xf>
    <xf numFmtId="0" fontId="6" fillId="0" borderId="0" xfId="68" applyFont="1" applyAlignment="1" applyProtection="1">
      <alignment horizontal="center" vertical="top" wrapText="1"/>
      <protection/>
    </xf>
    <xf numFmtId="0" fontId="59" fillId="0" borderId="0" xfId="68" applyFont="1" applyFill="1" applyAlignment="1" applyProtection="1">
      <alignment vertical="top"/>
      <protection/>
    </xf>
    <xf numFmtId="0" fontId="5" fillId="0" borderId="16" xfId="68" applyFont="1" applyBorder="1" applyAlignment="1" applyProtection="1">
      <alignment vertical="top"/>
      <protection/>
    </xf>
    <xf numFmtId="179" fontId="0" fillId="0" borderId="0" xfId="68" applyNumberFormat="1" applyFill="1" applyBorder="1" applyAlignment="1" applyProtection="1">
      <alignment vertical="top"/>
      <protection/>
    </xf>
    <xf numFmtId="0" fontId="8" fillId="34" borderId="0" xfId="68" applyNumberFormat="1" applyFont="1" applyFill="1" applyAlignment="1" applyProtection="1">
      <alignment vertical="top"/>
      <protection/>
    </xf>
    <xf numFmtId="0" fontId="0" fillId="0" borderId="0" xfId="68" applyNumberFormat="1" applyAlignment="1" applyProtection="1">
      <alignment vertical="top"/>
      <protection/>
    </xf>
    <xf numFmtId="0" fontId="2" fillId="37" borderId="0" xfId="68" applyNumberFormat="1" applyFont="1" applyFill="1" applyBorder="1" applyAlignment="1" applyProtection="1">
      <alignment vertical="top"/>
      <protection/>
    </xf>
    <xf numFmtId="0" fontId="3" fillId="0" borderId="0" xfId="68" applyNumberFormat="1" applyFont="1" applyAlignment="1" applyProtection="1">
      <alignment vertical="top"/>
      <protection/>
    </xf>
    <xf numFmtId="0" fontId="6" fillId="0" borderId="30" xfId="68" applyNumberFormat="1" applyFont="1" applyBorder="1" applyAlignment="1" applyProtection="1">
      <alignment vertical="top"/>
      <protection/>
    </xf>
    <xf numFmtId="0" fontId="6" fillId="0" borderId="31" xfId="68" applyNumberFormat="1" applyFont="1" applyBorder="1" applyAlignment="1" applyProtection="1">
      <alignment vertical="top"/>
      <protection/>
    </xf>
    <xf numFmtId="0" fontId="6" fillId="0" borderId="38" xfId="68" applyNumberFormat="1" applyFont="1" applyFill="1" applyBorder="1" applyAlignment="1" applyProtection="1">
      <alignment horizontal="center" vertical="top"/>
      <protection/>
    </xf>
    <xf numFmtId="0" fontId="59" fillId="0" borderId="0" xfId="68" applyNumberFormat="1" applyFont="1" applyAlignment="1" applyProtection="1">
      <alignment vertical="top"/>
      <protection/>
    </xf>
    <xf numFmtId="0" fontId="6" fillId="0" borderId="36" xfId="68" applyNumberFormat="1" applyFont="1" applyBorder="1" applyAlignment="1" applyProtection="1">
      <alignment vertical="top"/>
      <protection/>
    </xf>
    <xf numFmtId="0" fontId="6" fillId="0" borderId="37" xfId="68" applyNumberFormat="1" applyFont="1" applyBorder="1" applyAlignment="1" applyProtection="1">
      <alignment vertical="top"/>
      <protection/>
    </xf>
    <xf numFmtId="0" fontId="6" fillId="0" borderId="38" xfId="68" applyNumberFormat="1" applyFont="1" applyFill="1" applyBorder="1" applyAlignment="1" applyProtection="1">
      <alignment horizontal="center" vertical="top" wrapText="1"/>
      <protection/>
    </xf>
    <xf numFmtId="0" fontId="60" fillId="0" borderId="38" xfId="68" applyNumberFormat="1" applyFont="1" applyFill="1" applyBorder="1" applyAlignment="1" applyProtection="1">
      <alignment horizontal="center" vertical="top" wrapText="1"/>
      <protection/>
    </xf>
    <xf numFmtId="0" fontId="6" fillId="0" borderId="38" xfId="68" applyNumberFormat="1" applyFont="1" applyFill="1" applyBorder="1" applyAlignment="1" applyProtection="1">
      <alignment vertical="top"/>
      <protection/>
    </xf>
    <xf numFmtId="0" fontId="0" fillId="0" borderId="0" xfId="68" applyNumberFormat="1" applyAlignment="1" applyProtection="1">
      <alignment horizontal="center" vertical="top"/>
      <protection/>
    </xf>
    <xf numFmtId="0" fontId="4" fillId="0" borderId="0" xfId="68" applyNumberFormat="1" applyFont="1" applyAlignment="1" applyProtection="1">
      <alignment vertical="top"/>
      <protection/>
    </xf>
    <xf numFmtId="0" fontId="6" fillId="0" borderId="16" xfId="68" applyNumberFormat="1" applyFont="1" applyBorder="1" applyAlignment="1" applyProtection="1">
      <alignment vertical="top"/>
      <protection/>
    </xf>
    <xf numFmtId="0" fontId="6" fillId="0" borderId="17" xfId="68" applyNumberFormat="1" applyFont="1" applyBorder="1" applyAlignment="1" applyProtection="1">
      <alignment vertical="top"/>
      <protection/>
    </xf>
    <xf numFmtId="0" fontId="53" fillId="0" borderId="16" xfId="68" applyNumberFormat="1" applyFont="1" applyBorder="1" applyAlignment="1" applyProtection="1">
      <alignment vertical="top"/>
      <protection/>
    </xf>
    <xf numFmtId="0" fontId="0" fillId="0" borderId="17" xfId="68" applyNumberFormat="1" applyFont="1" applyBorder="1" applyAlignment="1" applyProtection="1">
      <alignment vertical="top"/>
      <protection/>
    </xf>
    <xf numFmtId="0" fontId="53" fillId="0" borderId="16" xfId="68" applyNumberFormat="1" applyFont="1" applyFill="1" applyBorder="1" applyAlignment="1" applyProtection="1">
      <alignment vertical="top"/>
      <protection/>
    </xf>
    <xf numFmtId="0" fontId="27" fillId="0" borderId="38" xfId="68" applyNumberFormat="1" applyFont="1" applyBorder="1" applyAlignment="1" applyProtection="1">
      <alignment vertical="top"/>
      <protection/>
    </xf>
    <xf numFmtId="0" fontId="6" fillId="0" borderId="38" xfId="68" applyNumberFormat="1" applyFont="1" applyBorder="1" applyAlignment="1" applyProtection="1">
      <alignment horizontal="center" vertical="top" wrapText="1"/>
      <protection/>
    </xf>
    <xf numFmtId="0" fontId="5" fillId="0" borderId="16" xfId="68" applyNumberFormat="1" applyFont="1" applyFill="1" applyBorder="1" applyAlignment="1" applyProtection="1">
      <alignment vertical="top"/>
      <protection/>
    </xf>
    <xf numFmtId="0" fontId="5" fillId="0" borderId="41" xfId="68" applyNumberFormat="1" applyFont="1" applyFill="1" applyBorder="1" applyAlignment="1" applyProtection="1">
      <alignment vertical="top"/>
      <protection/>
    </xf>
    <xf numFmtId="179" fontId="6" fillId="0" borderId="41" xfId="68" applyNumberFormat="1" applyFont="1" applyFill="1" applyBorder="1" applyAlignment="1" applyProtection="1">
      <alignment vertical="top"/>
      <protection/>
    </xf>
    <xf numFmtId="179" fontId="6" fillId="0" borderId="17" xfId="68" applyNumberFormat="1" applyFont="1" applyFill="1" applyBorder="1" applyAlignment="1" applyProtection="1">
      <alignment vertical="top"/>
      <protection/>
    </xf>
    <xf numFmtId="0" fontId="0" fillId="0" borderId="0" xfId="68" applyNumberFormat="1" applyBorder="1" applyAlignment="1" applyProtection="1">
      <alignment vertical="top"/>
      <protection/>
    </xf>
    <xf numFmtId="0" fontId="27" fillId="0" borderId="40" xfId="68" applyNumberFormat="1" applyFont="1" applyBorder="1" applyAlignment="1" applyProtection="1">
      <alignment vertical="top"/>
      <protection/>
    </xf>
    <xf numFmtId="0" fontId="0" fillId="0" borderId="40" xfId="68" applyNumberFormat="1" applyBorder="1" applyAlignment="1" applyProtection="1">
      <alignment vertical="top"/>
      <protection/>
    </xf>
    <xf numFmtId="0" fontId="27" fillId="0" borderId="0" xfId="68" applyNumberFormat="1" applyFont="1" applyBorder="1" applyAlignment="1" applyProtection="1">
      <alignment vertical="top"/>
      <protection/>
    </xf>
    <xf numFmtId="0" fontId="2" fillId="37" borderId="41" xfId="68" applyFont="1" applyFill="1" applyBorder="1" applyAlignment="1" applyProtection="1">
      <alignment horizontal="left" vertical="top"/>
      <protection/>
    </xf>
    <xf numFmtId="0" fontId="50" fillId="0" borderId="0" xfId="68" applyFont="1" applyFill="1" applyProtection="1">
      <alignment/>
      <protection/>
    </xf>
    <xf numFmtId="0" fontId="0" fillId="0" borderId="0" xfId="0" applyBorder="1" applyAlignment="1" applyProtection="1">
      <alignment horizontal="left" vertical="top" wrapText="1"/>
      <protection/>
    </xf>
    <xf numFmtId="0" fontId="3" fillId="0" borderId="44" xfId="68" applyFont="1" applyBorder="1" applyAlignment="1" applyProtection="1">
      <alignment vertical="top"/>
      <protection/>
    </xf>
    <xf numFmtId="0" fontId="0" fillId="0" borderId="17" xfId="68" applyBorder="1" applyAlignment="1" applyProtection="1">
      <alignment vertical="center"/>
      <protection/>
    </xf>
    <xf numFmtId="187" fontId="6" fillId="36" borderId="38" xfId="68" applyNumberFormat="1" applyFont="1" applyFill="1" applyBorder="1" applyAlignment="1" applyProtection="1">
      <alignment horizontal="center" vertical="top"/>
      <protection/>
    </xf>
    <xf numFmtId="187" fontId="5" fillId="31" borderId="38" xfId="68" applyNumberFormat="1" applyFont="1" applyFill="1" applyBorder="1" applyAlignment="1" applyProtection="1">
      <alignment horizontal="center" vertical="top"/>
      <protection locked="0"/>
    </xf>
    <xf numFmtId="179" fontId="5" fillId="36" borderId="38" xfId="68" applyNumberFormat="1" applyFont="1" applyFill="1" applyBorder="1" applyAlignment="1" applyProtection="1">
      <alignment vertical="top"/>
      <protection/>
    </xf>
    <xf numFmtId="179" fontId="6" fillId="36" borderId="38" xfId="68" applyNumberFormat="1" applyFont="1" applyFill="1" applyBorder="1" applyAlignment="1" applyProtection="1">
      <alignment horizontal="center" vertical="top"/>
      <protection/>
    </xf>
    <xf numFmtId="2" fontId="5" fillId="0" borderId="38" xfId="68" applyNumberFormat="1" applyFont="1" applyBorder="1" applyAlignment="1" applyProtection="1">
      <alignment horizontal="center" vertical="top"/>
      <protection/>
    </xf>
    <xf numFmtId="2" fontId="47" fillId="30" borderId="38" xfId="68" applyNumberFormat="1" applyFont="1" applyFill="1" applyBorder="1" applyAlignment="1" applyProtection="1">
      <alignment horizontal="center" vertical="top"/>
      <protection locked="0"/>
    </xf>
    <xf numFmtId="2" fontId="6" fillId="30" borderId="38" xfId="68" applyNumberFormat="1" applyFont="1" applyFill="1" applyBorder="1" applyAlignment="1" applyProtection="1">
      <alignment horizontal="center" vertical="top"/>
      <protection locked="0"/>
    </xf>
    <xf numFmtId="0" fontId="0" fillId="0" borderId="38" xfId="68" applyBorder="1" applyAlignment="1" applyProtection="1">
      <alignment vertical="center"/>
      <protection/>
    </xf>
    <xf numFmtId="0" fontId="0" fillId="34" borderId="0" xfId="0" applyFill="1" applyBorder="1" applyAlignment="1" applyProtection="1">
      <alignment vertical="top"/>
      <protection/>
    </xf>
    <xf numFmtId="0" fontId="6" fillId="36" borderId="38" xfId="68" applyFont="1" applyFill="1" applyBorder="1" applyAlignment="1" applyProtection="1">
      <alignment horizontal="center" vertical="top"/>
      <protection/>
    </xf>
    <xf numFmtId="0" fontId="0" fillId="38" borderId="0" xfId="68" applyFont="1" applyFill="1" applyAlignment="1" applyProtection="1" quotePrefix="1">
      <alignment vertical="top"/>
      <protection/>
    </xf>
    <xf numFmtId="0" fontId="0" fillId="38" borderId="43" xfId="68" applyFont="1" applyFill="1" applyBorder="1" applyAlignment="1" applyProtection="1">
      <alignment vertical="top"/>
      <protection/>
    </xf>
    <xf numFmtId="0" fontId="86" fillId="36" borderId="38" xfId="68" applyFont="1" applyFill="1" applyBorder="1" applyAlignment="1" applyProtection="1">
      <alignment horizontal="center" vertical="top" wrapText="1"/>
      <protection/>
    </xf>
    <xf numFmtId="0" fontId="86" fillId="36" borderId="29" xfId="68"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8" applyNumberFormat="1" applyFont="1" applyFill="1" applyBorder="1" applyAlignment="1" applyProtection="1">
      <alignment horizontal="center" vertical="top"/>
      <protection/>
    </xf>
    <xf numFmtId="0" fontId="3" fillId="34" borderId="38" xfId="68" applyFont="1" applyFill="1" applyBorder="1" applyAlignment="1" applyProtection="1">
      <alignment vertical="top" wrapText="1"/>
      <protection/>
    </xf>
    <xf numFmtId="0" fontId="0" fillId="31" borderId="38" xfId="68" applyFont="1" applyFill="1" applyBorder="1" applyAlignment="1" applyProtection="1">
      <alignment vertical="top" wrapText="1"/>
      <protection locked="0"/>
    </xf>
    <xf numFmtId="179" fontId="6" fillId="36" borderId="38" xfId="68" applyNumberFormat="1" applyFont="1" applyFill="1" applyBorder="1" applyAlignment="1" applyProtection="1">
      <alignment vertical="top"/>
      <protection/>
    </xf>
    <xf numFmtId="179" fontId="6" fillId="36" borderId="38" xfId="68" applyNumberFormat="1" applyFont="1" applyFill="1" applyBorder="1" applyAlignment="1" applyProtection="1" quotePrefix="1">
      <alignment vertical="top"/>
      <protection/>
    </xf>
    <xf numFmtId="179" fontId="0" fillId="4" borderId="38" xfId="68" applyNumberFormat="1" applyFill="1" applyBorder="1" applyAlignment="1" applyProtection="1">
      <alignment vertical="top"/>
      <protection/>
    </xf>
    <xf numFmtId="179" fontId="0" fillId="36" borderId="38" xfId="68" applyNumberFormat="1" applyFill="1" applyBorder="1" applyAlignment="1" applyProtection="1">
      <alignment vertical="top"/>
      <protection/>
    </xf>
    <xf numFmtId="0" fontId="0" fillId="39" borderId="33" xfId="68" applyNumberFormat="1" applyFill="1" applyBorder="1" applyAlignment="1" applyProtection="1">
      <alignment vertical="top"/>
      <protection/>
    </xf>
    <xf numFmtId="179" fontId="27" fillId="36" borderId="38" xfId="68" applyNumberFormat="1" applyFont="1" applyFill="1" applyBorder="1" applyAlignment="1" applyProtection="1">
      <alignment vertical="top"/>
      <protection/>
    </xf>
    <xf numFmtId="179" fontId="6" fillId="39" borderId="38" xfId="68" applyNumberFormat="1" applyFont="1" applyFill="1" applyBorder="1" applyAlignment="1" applyProtection="1">
      <alignment vertical="top"/>
      <protection/>
    </xf>
    <xf numFmtId="0" fontId="3" fillId="31" borderId="38" xfId="68" applyFont="1" applyFill="1" applyBorder="1" applyAlignment="1" applyProtection="1">
      <alignment horizontal="center" vertical="top"/>
      <protection locked="0"/>
    </xf>
    <xf numFmtId="179" fontId="6" fillId="36" borderId="38" xfId="68"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8" applyFont="1" applyFill="1" applyProtection="1">
      <alignment/>
      <protection/>
    </xf>
    <xf numFmtId="0" fontId="0" fillId="38" borderId="0" xfId="68" applyFill="1" applyProtection="1">
      <alignment/>
      <protection/>
    </xf>
    <xf numFmtId="0" fontId="0" fillId="38" borderId="38" xfId="68"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8" applyFont="1" applyFill="1" applyAlignment="1" applyProtection="1">
      <alignment horizontal="left" vertical="top" wrapText="1"/>
      <protection/>
    </xf>
    <xf numFmtId="0" fontId="9" fillId="34" borderId="0" xfId="68" applyFont="1" applyFill="1" applyAlignment="1" applyProtection="1">
      <alignment horizontal="left" vertical="top" wrapText="1"/>
      <protection/>
    </xf>
    <xf numFmtId="0" fontId="3" fillId="34" borderId="0" xfId="68" applyFont="1" applyFill="1" applyAlignment="1" applyProtection="1">
      <alignment horizontal="left" vertical="top"/>
      <protection/>
    </xf>
    <xf numFmtId="0" fontId="4" fillId="0" borderId="0" xfId="68" applyFont="1" applyAlignment="1" applyProtection="1">
      <alignment horizontal="left" vertical="top" wrapText="1"/>
      <protection/>
    </xf>
    <xf numFmtId="0" fontId="51" fillId="34" borderId="36" xfId="68" applyFont="1" applyFill="1" applyBorder="1" applyAlignment="1" applyProtection="1">
      <alignment horizontal="left" vertical="top" wrapText="1"/>
      <protection/>
    </xf>
    <xf numFmtId="0" fontId="3" fillId="34" borderId="39" xfId="68" applyFont="1" applyFill="1" applyBorder="1" applyAlignment="1" applyProtection="1">
      <alignment horizontal="left" vertical="top" wrapText="1"/>
      <protection/>
    </xf>
    <xf numFmtId="0" fontId="60" fillId="0" borderId="38" xfId="68" applyNumberFormat="1" applyFont="1" applyBorder="1" applyAlignment="1" applyProtection="1">
      <alignment horizontal="left" vertical="top" wrapText="1" indent="1"/>
      <protection/>
    </xf>
    <xf numFmtId="0" fontId="47" fillId="0" borderId="38" xfId="68" applyNumberFormat="1" applyFont="1" applyBorder="1" applyAlignment="1" applyProtection="1">
      <alignment horizontal="left" vertical="top" wrapText="1" indent="2"/>
      <protection/>
    </xf>
    <xf numFmtId="0" fontId="9" fillId="34" borderId="0" xfId="68"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8"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7" fillId="34" borderId="0" xfId="0" applyNumberFormat="1" applyFont="1" applyFill="1" applyAlignment="1" applyProtection="1">
      <alignment horizontal="left" vertical="top" wrapText="1"/>
      <protection/>
    </xf>
    <xf numFmtId="0" fontId="3" fillId="0" borderId="0" xfId="68" applyFont="1" applyAlignment="1" applyProtection="1">
      <alignment horizontal="left"/>
      <protection/>
    </xf>
    <xf numFmtId="0" fontId="61" fillId="34" borderId="42" xfId="68"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8" applyFont="1" applyBorder="1" applyAlignment="1" applyProtection="1">
      <alignment horizontal="left" vertical="top" wrapText="1"/>
      <protection/>
    </xf>
    <xf numFmtId="0" fontId="5" fillId="0" borderId="38" xfId="68" applyFont="1" applyBorder="1" applyAlignment="1" applyProtection="1">
      <alignment horizontal="left" vertical="top" wrapText="1"/>
      <protection/>
    </xf>
    <xf numFmtId="0" fontId="3" fillId="34" borderId="16" xfId="68" applyFont="1" applyFill="1" applyBorder="1" applyAlignment="1" applyProtection="1">
      <alignment horizontal="left" vertical="top" wrapText="1"/>
      <protection/>
    </xf>
    <xf numFmtId="0" fontId="0" fillId="34" borderId="16" xfId="68" applyFont="1" applyFill="1" applyBorder="1" applyAlignment="1" applyProtection="1">
      <alignment horizontal="left" vertical="top" wrapText="1"/>
      <protection/>
    </xf>
    <xf numFmtId="0" fontId="6" fillId="0" borderId="16" xfId="68" applyFont="1" applyBorder="1" applyAlignment="1" applyProtection="1">
      <alignment horizontal="left" vertical="top" wrapText="1"/>
      <protection/>
    </xf>
    <xf numFmtId="0" fontId="6" fillId="0" borderId="16" xfId="68" applyFont="1" applyBorder="1" applyAlignment="1" applyProtection="1">
      <alignment horizontal="left" vertical="top"/>
      <protection/>
    </xf>
    <xf numFmtId="0" fontId="6" fillId="0" borderId="38" xfId="68" applyFont="1" applyBorder="1" applyAlignment="1" applyProtection="1">
      <alignment horizontal="left" vertical="top"/>
      <protection/>
    </xf>
    <xf numFmtId="0" fontId="5" fillId="0" borderId="16" xfId="68" applyFont="1" applyBorder="1" applyAlignment="1" applyProtection="1">
      <alignment horizontal="left" vertical="top"/>
      <protection/>
    </xf>
    <xf numFmtId="0" fontId="50" fillId="0" borderId="0" xfId="68" applyFont="1" applyAlignment="1" applyProtection="1">
      <alignment horizontal="left" vertical="top" wrapText="1"/>
      <protection/>
    </xf>
    <xf numFmtId="0" fontId="61" fillId="34" borderId="0" xfId="68" applyFont="1" applyFill="1" applyAlignment="1" applyProtection="1">
      <alignment horizontal="left" vertical="top" wrapText="1"/>
      <protection/>
    </xf>
    <xf numFmtId="0" fontId="8" fillId="34" borderId="0" xfId="68" applyNumberFormat="1" applyFont="1" applyFill="1" applyAlignment="1" applyProtection="1">
      <alignment horizontal="left" vertical="top"/>
      <protection/>
    </xf>
    <xf numFmtId="0" fontId="3" fillId="0" borderId="0" xfId="68" applyNumberFormat="1" applyFont="1" applyAlignment="1" applyProtection="1">
      <alignment horizontal="left" vertical="top" wrapText="1"/>
      <protection/>
    </xf>
    <xf numFmtId="0" fontId="6" fillId="0" borderId="38" xfId="68" applyNumberFormat="1" applyFont="1" applyBorder="1" applyAlignment="1" applyProtection="1">
      <alignment horizontal="left" vertical="top"/>
      <protection/>
    </xf>
    <xf numFmtId="0" fontId="6" fillId="0" borderId="38" xfId="68" applyNumberFormat="1" applyFont="1" applyFill="1" applyBorder="1" applyAlignment="1" applyProtection="1">
      <alignment horizontal="left" vertical="top"/>
      <protection/>
    </xf>
    <xf numFmtId="0" fontId="6" fillId="0" borderId="38" xfId="68" applyNumberFormat="1" applyFont="1" applyFill="1" applyBorder="1" applyAlignment="1" applyProtection="1">
      <alignment horizontal="left" vertical="top" wrapText="1"/>
      <protection/>
    </xf>
    <xf numFmtId="0" fontId="60" fillId="0" borderId="38" xfId="68" applyNumberFormat="1" applyFont="1" applyFill="1" applyBorder="1" applyAlignment="1" applyProtection="1">
      <alignment horizontal="left" vertical="top" wrapText="1"/>
      <protection/>
    </xf>
    <xf numFmtId="0" fontId="6" fillId="0" borderId="38" xfId="68" applyNumberFormat="1" applyFont="1" applyBorder="1" applyAlignment="1" applyProtection="1">
      <alignment horizontal="left" vertical="top" wrapText="1"/>
      <protection/>
    </xf>
    <xf numFmtId="0" fontId="0" fillId="0" borderId="0" xfId="68" applyNumberFormat="1" applyAlignment="1" applyProtection="1">
      <alignment horizontal="left" vertical="top"/>
      <protection/>
    </xf>
    <xf numFmtId="0" fontId="4" fillId="0" borderId="0" xfId="68" applyNumberFormat="1" applyFont="1" applyAlignment="1" applyProtection="1">
      <alignment horizontal="left" vertical="top"/>
      <protection/>
    </xf>
    <xf numFmtId="0" fontId="6" fillId="0" borderId="16" xfId="68" applyNumberFormat="1" applyFont="1" applyBorder="1" applyAlignment="1" applyProtection="1">
      <alignment horizontal="left" vertical="top" wrapText="1"/>
      <protection/>
    </xf>
    <xf numFmtId="0" fontId="27" fillId="0" borderId="38" xfId="68" applyNumberFormat="1" applyFont="1" applyBorder="1" applyAlignment="1" applyProtection="1">
      <alignment horizontal="left" vertical="top"/>
      <protection/>
    </xf>
    <xf numFmtId="0" fontId="3" fillId="0" borderId="0" xfId="68" applyNumberFormat="1" applyFont="1" applyFill="1" applyAlignment="1" applyProtection="1">
      <alignment horizontal="left" vertical="top" wrapText="1"/>
      <protection/>
    </xf>
    <xf numFmtId="0" fontId="5" fillId="0" borderId="16" xfId="68" applyNumberFormat="1" applyFont="1" applyFill="1" applyBorder="1" applyAlignment="1" applyProtection="1">
      <alignment horizontal="left" vertical="top"/>
      <protection/>
    </xf>
    <xf numFmtId="0" fontId="3" fillId="0" borderId="0" xfId="68" applyFont="1" applyFill="1" applyBorder="1" applyAlignment="1" applyProtection="1">
      <alignment horizontal="left" vertical="top" wrapText="1"/>
      <protection/>
    </xf>
    <xf numFmtId="0" fontId="6" fillId="0" borderId="29" xfId="68" applyFont="1" applyFill="1" applyBorder="1" applyAlignment="1" applyProtection="1">
      <alignment horizontal="left" vertical="top" wrapText="1"/>
      <protection/>
    </xf>
    <xf numFmtId="0" fontId="6" fillId="0" borderId="16" xfId="68" applyFont="1" applyFill="1" applyBorder="1" applyAlignment="1" applyProtection="1">
      <alignment horizontal="left" vertical="top" wrapText="1"/>
      <protection/>
    </xf>
    <xf numFmtId="0" fontId="6" fillId="0" borderId="38" xfId="68" applyFont="1" applyFill="1" applyBorder="1" applyAlignment="1" applyProtection="1">
      <alignment horizontal="left" vertical="top" wrapText="1"/>
      <protection/>
    </xf>
    <xf numFmtId="0" fontId="3" fillId="0" borderId="0" xfId="68" applyFont="1" applyBorder="1" applyAlignment="1" applyProtection="1">
      <alignment horizontal="left" vertical="top" wrapText="1"/>
      <protection/>
    </xf>
    <xf numFmtId="0" fontId="3" fillId="0" borderId="38" xfId="68"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8"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8" fillId="36" borderId="0" xfId="0" applyFont="1" applyFill="1" applyAlignment="1" applyProtection="1">
      <alignment vertical="center"/>
      <protection/>
    </xf>
    <xf numFmtId="0" fontId="89"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1" fillId="40" borderId="0" xfId="0" applyFont="1" applyFill="1" applyAlignment="1" applyProtection="1">
      <alignment vertical="center" wrapText="1"/>
      <protection/>
    </xf>
    <xf numFmtId="0" fontId="92" fillId="40" borderId="52" xfId="0" applyFont="1" applyFill="1" applyBorder="1" applyAlignment="1" applyProtection="1">
      <alignment vertical="center" wrapText="1"/>
      <protection/>
    </xf>
    <xf numFmtId="0" fontId="93" fillId="42" borderId="0" xfId="0" applyFont="1" applyFill="1" applyAlignment="1" applyProtection="1">
      <alignment vertical="center" wrapText="1"/>
      <protection/>
    </xf>
    <xf numFmtId="0" fontId="94"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5"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6"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7" fillId="40" borderId="0" xfId="0" applyFont="1" applyFill="1" applyAlignment="1" applyProtection="1">
      <alignment vertical="center" wrapText="1"/>
      <protection/>
    </xf>
    <xf numFmtId="0" fontId="98"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7"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9" fillId="40" borderId="0" xfId="0" applyFont="1" applyFill="1" applyAlignment="1" applyProtection="1">
      <alignment vertical="center" wrapText="1"/>
      <protection/>
    </xf>
    <xf numFmtId="0" fontId="100" fillId="40" borderId="0" xfId="0" applyFont="1" applyFill="1" applyAlignment="1" applyProtection="1">
      <alignment vertical="center" wrapText="1"/>
      <protection/>
    </xf>
    <xf numFmtId="0" fontId="94"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7"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5" fillId="0" borderId="0" xfId="0" applyFont="1" applyAlignment="1" applyProtection="1">
      <alignment vertical="center" wrapText="1"/>
      <protection/>
    </xf>
    <xf numFmtId="0" fontId="92"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8"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1" fillId="38" borderId="0" xfId="0" applyFont="1" applyFill="1" applyAlignment="1" applyProtection="1">
      <alignment vertical="center" wrapText="1"/>
      <protection/>
    </xf>
    <xf numFmtId="0" fontId="24" fillId="0" borderId="39" xfId="69" applyFont="1" applyBorder="1" applyAlignment="1" applyProtection="1">
      <alignment horizontal="center" vertical="top"/>
      <protection/>
    </xf>
    <xf numFmtId="0" fontId="0" fillId="0" borderId="0" xfId="68" applyAlignment="1" applyProtection="1">
      <alignment horizontal="center" vertical="top"/>
      <protection/>
    </xf>
    <xf numFmtId="0" fontId="7" fillId="0" borderId="0" xfId="60" applyAlignment="1" applyProtection="1">
      <alignment vertical="center" wrapText="1"/>
      <protection/>
    </xf>
    <xf numFmtId="0" fontId="102" fillId="0" borderId="0" xfId="68" applyFont="1" applyAlignment="1" applyProtection="1">
      <alignment wrapText="1"/>
      <protection/>
    </xf>
    <xf numFmtId="179" fontId="0" fillId="31" borderId="38" xfId="68" applyNumberFormat="1" applyFill="1" applyBorder="1" applyAlignment="1" applyProtection="1" quotePrefix="1">
      <alignment vertical="top"/>
      <protection locked="0"/>
    </xf>
    <xf numFmtId="0" fontId="102" fillId="0" borderId="0" xfId="68" applyFont="1" applyFill="1" applyAlignment="1" applyProtection="1">
      <alignment horizontal="left" vertical="top"/>
      <protection/>
    </xf>
    <xf numFmtId="0" fontId="103" fillId="0" borderId="0" xfId="68" applyNumberFormat="1" applyFont="1" applyAlignment="1" applyProtection="1">
      <alignment vertical="top"/>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0"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1"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62" xfId="0" applyBorder="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7" fillId="0" borderId="0" xfId="60" applyAlignment="1" applyProtection="1">
      <alignment vertical="top" wrapText="1"/>
      <protection/>
    </xf>
    <xf numFmtId="0" fontId="7" fillId="0" borderId="0" xfId="60" applyFill="1" applyAlignment="1" applyProtection="1">
      <alignment vertical="top" wrapText="1"/>
      <protection/>
    </xf>
    <xf numFmtId="0" fontId="3" fillId="34" borderId="0" xfId="0" applyFont="1" applyFill="1" applyAlignment="1" applyProtection="1">
      <alignment vertical="top" wrapText="1"/>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44"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Border="1" applyAlignment="1" applyProtection="1">
      <alignment horizontal="justify" vertical="top" wrapText="1"/>
      <protection/>
    </xf>
    <xf numFmtId="179"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79"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64" fillId="34" borderId="0" xfId="0" applyFont="1" applyFill="1" applyAlignment="1" applyProtection="1">
      <alignment vertical="top" wrapText="1"/>
      <protection/>
    </xf>
    <xf numFmtId="0" fontId="44"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30" fillId="34" borderId="0" xfId="60"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6" fillId="34" borderId="0" xfId="0" applyFont="1" applyFill="1" applyAlignment="1" applyProtection="1">
      <alignment horizontal="left" vertical="top" wrapText="1" indent="2"/>
      <protection/>
    </xf>
    <xf numFmtId="0" fontId="44" fillId="44" borderId="0" xfId="0" applyFont="1" applyFill="1" applyAlignment="1" applyProtection="1">
      <alignment horizontal="left"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51"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7" fillId="34" borderId="0" xfId="0" applyNumberFormat="1"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7" fillId="34" borderId="0" xfId="0" applyNumberFormat="1" applyFont="1" applyFill="1" applyAlignment="1" applyProtection="1">
      <alignment horizontal="justify" vertical="top" wrapText="1"/>
      <protection/>
    </xf>
    <xf numFmtId="0" fontId="87" fillId="34" borderId="0" xfId="0" applyFont="1" applyFill="1" applyAlignment="1" applyProtection="1">
      <alignment horizontal="justify" vertical="top" wrapText="1"/>
      <protection/>
    </xf>
    <xf numFmtId="0" fontId="43" fillId="34" borderId="0" xfId="60" applyFont="1" applyFill="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4" fillId="34" borderId="0" xfId="68" applyFont="1" applyFill="1" applyAlignment="1" applyProtection="1">
      <alignment horizontal="left" vertical="top" wrapText="1"/>
      <protection/>
    </xf>
    <xf numFmtId="0" fontId="5" fillId="30" borderId="16" xfId="68" applyNumberFormat="1" applyFont="1" applyFill="1" applyBorder="1" applyAlignment="1" applyProtection="1">
      <alignment horizontal="left" vertical="top"/>
      <protection locked="0"/>
    </xf>
    <xf numFmtId="0" fontId="0" fillId="0" borderId="41" xfId="68" applyBorder="1" applyProtection="1">
      <alignment/>
      <protection locked="0"/>
    </xf>
    <xf numFmtId="0" fontId="0" fillId="0" borderId="17" xfId="68" applyBorder="1" applyProtection="1">
      <alignment/>
      <protection locked="0"/>
    </xf>
    <xf numFmtId="0" fontId="5" fillId="30" borderId="41" xfId="68" applyNumberFormat="1" applyFont="1" applyFill="1" applyBorder="1" applyAlignment="1" applyProtection="1">
      <alignment horizontal="left" vertical="top"/>
      <protection locked="0"/>
    </xf>
    <xf numFmtId="0" fontId="5" fillId="30" borderId="17" xfId="68" applyNumberFormat="1" applyFont="1" applyFill="1" applyBorder="1" applyAlignment="1" applyProtection="1">
      <alignment horizontal="left" vertical="top"/>
      <protection locked="0"/>
    </xf>
    <xf numFmtId="0" fontId="9" fillId="34" borderId="0" xfId="68" applyFont="1" applyFill="1" applyAlignment="1" applyProtection="1">
      <alignment horizontal="left" vertical="top" wrapText="1"/>
      <protection/>
    </xf>
    <xf numFmtId="0" fontId="3" fillId="34" borderId="0" xfId="68" applyFont="1" applyFill="1" applyAlignment="1" applyProtection="1">
      <alignment vertical="top"/>
      <protection/>
    </xf>
    <xf numFmtId="0" fontId="3" fillId="34" borderId="0" xfId="68" applyFont="1" applyFill="1" applyAlignment="1" applyProtection="1">
      <alignment vertical="top" wrapText="1"/>
      <protection/>
    </xf>
    <xf numFmtId="0" fontId="0" fillId="0" borderId="0" xfId="68" applyAlignment="1" applyProtection="1">
      <alignment wrapText="1"/>
      <protection/>
    </xf>
    <xf numFmtId="0" fontId="3" fillId="34" borderId="0" xfId="68"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8" applyAlignment="1" applyProtection="1">
      <alignment/>
      <protection/>
    </xf>
    <xf numFmtId="0" fontId="3" fillId="34" borderId="0" xfId="68" applyFont="1" applyFill="1" applyAlignment="1" applyProtection="1">
      <alignment horizontal="left" vertical="top" wrapText="1"/>
      <protection/>
    </xf>
    <xf numFmtId="0" fontId="0" fillId="0" borderId="0" xfId="68" applyAlignment="1" applyProtection="1">
      <alignment horizontal="left" vertical="top" wrapText="1"/>
      <protection/>
    </xf>
    <xf numFmtId="0" fontId="0" fillId="0" borderId="34" xfId="68" applyBorder="1" applyAlignment="1" applyProtection="1">
      <alignment horizontal="left" vertical="top" wrapText="1"/>
      <protection/>
    </xf>
    <xf numFmtId="0" fontId="3" fillId="34" borderId="0" xfId="68" applyFont="1" applyFill="1" applyAlignment="1" applyProtection="1">
      <alignment horizontal="left" vertical="center" wrapText="1"/>
      <protection/>
    </xf>
    <xf numFmtId="0" fontId="3" fillId="30" borderId="16" xfId="68" applyNumberFormat="1" applyFont="1" applyFill="1" applyBorder="1" applyAlignment="1" applyProtection="1">
      <alignment horizontal="left" vertical="center" indent="1"/>
      <protection locked="0"/>
    </xf>
    <xf numFmtId="0" fontId="3" fillId="30" borderId="41" xfId="68" applyNumberFormat="1" applyFont="1" applyFill="1" applyBorder="1" applyAlignment="1" applyProtection="1">
      <alignment horizontal="left" vertical="center" indent="1"/>
      <protection locked="0"/>
    </xf>
    <xf numFmtId="0" fontId="3" fillId="30" borderId="17" xfId="68" applyNumberFormat="1" applyFont="1" applyFill="1" applyBorder="1" applyAlignment="1" applyProtection="1">
      <alignment horizontal="left" vertical="center" indent="1"/>
      <protection locked="0"/>
    </xf>
    <xf numFmtId="0" fontId="5" fillId="30" borderId="16" xfId="68" applyNumberFormat="1" applyFont="1" applyFill="1" applyBorder="1" applyAlignment="1" applyProtection="1">
      <alignment horizontal="left" vertical="top" wrapText="1"/>
      <protection locked="0"/>
    </xf>
    <xf numFmtId="0" fontId="5" fillId="30" borderId="41" xfId="68" applyNumberFormat="1" applyFont="1" applyFill="1" applyBorder="1" applyAlignment="1" applyProtection="1">
      <alignment horizontal="left" vertical="top" wrapText="1"/>
      <protection locked="0"/>
    </xf>
    <xf numFmtId="0" fontId="5" fillId="30" borderId="17" xfId="68" applyNumberFormat="1" applyFont="1" applyFill="1" applyBorder="1" applyAlignment="1" applyProtection="1">
      <alignment horizontal="left" vertical="top" wrapText="1"/>
      <protection locked="0"/>
    </xf>
    <xf numFmtId="0" fontId="4" fillId="34" borderId="0" xfId="68" applyFont="1" applyFill="1" applyAlignment="1" applyProtection="1">
      <alignment vertical="top" wrapText="1"/>
      <protection/>
    </xf>
    <xf numFmtId="0" fontId="8" fillId="34" borderId="0" xfId="68" applyFont="1" applyFill="1" applyAlignment="1" applyProtection="1">
      <alignment vertical="top" wrapText="1"/>
      <protection/>
    </xf>
    <xf numFmtId="0" fontId="0" fillId="0" borderId="34" xfId="0" applyBorder="1" applyAlignment="1" applyProtection="1">
      <alignment vertical="top" wrapText="1"/>
      <protection/>
    </xf>
    <xf numFmtId="0" fontId="7" fillId="0" borderId="0" xfId="60" applyFill="1" applyAlignment="1" applyProtection="1">
      <alignment horizontal="left" vertical="top"/>
      <protection/>
    </xf>
    <xf numFmtId="0" fontId="9" fillId="34" borderId="42" xfId="0" applyFont="1" applyFill="1" applyBorder="1" applyAlignment="1" applyProtection="1">
      <alignment vertical="top" wrapText="1"/>
      <protection/>
    </xf>
    <xf numFmtId="0" fontId="3" fillId="34" borderId="38" xfId="68"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0" fillId="31" borderId="16" xfId="68" applyFont="1" applyFill="1" applyBorder="1" applyAlignment="1" applyProtection="1" quotePrefix="1">
      <alignment vertical="top" wrapText="1"/>
      <protection locked="0"/>
    </xf>
    <xf numFmtId="0" fontId="0" fillId="31" borderId="17" xfId="68" applyFont="1" applyFill="1" applyBorder="1" applyAlignment="1" applyProtection="1" quotePrefix="1">
      <alignment vertical="top" wrapText="1"/>
      <protection locked="0"/>
    </xf>
    <xf numFmtId="0" fontId="3" fillId="0" borderId="0" xfId="68" applyFont="1" applyAlignment="1" applyProtection="1">
      <alignment vertical="top" wrapText="1"/>
      <protection/>
    </xf>
    <xf numFmtId="0" fontId="0" fillId="0" borderId="0" xfId="68" applyAlignment="1" applyProtection="1">
      <alignment vertical="top" wrapText="1"/>
      <protection/>
    </xf>
    <xf numFmtId="0" fontId="0" fillId="0" borderId="34" xfId="68" applyBorder="1" applyAlignment="1" applyProtection="1">
      <alignment vertical="top" wrapText="1"/>
      <protection/>
    </xf>
    <xf numFmtId="0" fontId="3" fillId="0" borderId="0" xfId="68" applyFont="1" applyAlignment="1" applyProtection="1">
      <alignment horizontal="left" vertical="top" wrapText="1"/>
      <protection/>
    </xf>
    <xf numFmtId="0" fontId="104" fillId="36" borderId="38" xfId="68" applyFont="1" applyFill="1" applyBorder="1" applyAlignment="1" applyProtection="1">
      <alignment vertical="top"/>
      <protection/>
    </xf>
    <xf numFmtId="0" fontId="50" fillId="0" borderId="0" xfId="68" applyFont="1" applyAlignment="1" applyProtection="1">
      <alignment vertical="top" wrapText="1"/>
      <protection/>
    </xf>
    <xf numFmtId="2" fontId="5" fillId="30" borderId="38" xfId="68" applyNumberFormat="1" applyFont="1" applyFill="1" applyBorder="1" applyAlignment="1" applyProtection="1">
      <alignment vertical="top"/>
      <protection locked="0"/>
    </xf>
    <xf numFmtId="0" fontId="4" fillId="0" borderId="0" xfId="68" applyFont="1" applyAlignment="1" applyProtection="1">
      <alignment vertical="top" wrapText="1"/>
      <protection/>
    </xf>
    <xf numFmtId="0" fontId="4" fillId="0" borderId="0" xfId="68" applyFont="1" applyAlignment="1" applyProtection="1">
      <alignment horizontal="left" vertical="top" wrapText="1"/>
      <protection/>
    </xf>
    <xf numFmtId="0" fontId="3" fillId="34" borderId="39" xfId="68" applyFont="1" applyFill="1" applyBorder="1" applyAlignment="1" applyProtection="1">
      <alignment horizontal="left" vertical="top" wrapText="1"/>
      <protection/>
    </xf>
    <xf numFmtId="0" fontId="6" fillId="30" borderId="30" xfId="68" applyFont="1" applyFill="1" applyBorder="1" applyAlignment="1" applyProtection="1">
      <alignment vertical="top" wrapText="1"/>
      <protection locked="0"/>
    </xf>
    <xf numFmtId="0" fontId="6" fillId="30" borderId="40" xfId="68" applyFont="1" applyFill="1" applyBorder="1" applyAlignment="1" applyProtection="1">
      <alignment vertical="top" wrapText="1"/>
      <protection locked="0"/>
    </xf>
    <xf numFmtId="0" fontId="6" fillId="30" borderId="31" xfId="68" applyFont="1" applyFill="1" applyBorder="1" applyAlignment="1" applyProtection="1">
      <alignment vertical="top" wrapText="1"/>
      <protection locked="0"/>
    </xf>
    <xf numFmtId="0" fontId="2" fillId="37" borderId="0" xfId="68" applyFont="1" applyFill="1" applyBorder="1" applyAlignment="1" applyProtection="1">
      <alignment vertical="top"/>
      <protection/>
    </xf>
    <xf numFmtId="0" fontId="5" fillId="30" borderId="16" xfId="68" applyNumberFormat="1" applyFont="1" applyFill="1" applyBorder="1" applyAlignment="1" applyProtection="1">
      <alignment horizontal="center" vertical="top"/>
      <protection locked="0"/>
    </xf>
    <xf numFmtId="0" fontId="5" fillId="30" borderId="41" xfId="68" applyNumberFormat="1" applyFont="1" applyFill="1" applyBorder="1" applyAlignment="1" applyProtection="1">
      <alignment horizontal="center" vertical="top"/>
      <protection locked="0"/>
    </xf>
    <xf numFmtId="0" fontId="5" fillId="30" borderId="17" xfId="68" applyNumberFormat="1" applyFont="1" applyFill="1" applyBorder="1" applyAlignment="1" applyProtection="1">
      <alignment horizontal="center" vertical="top"/>
      <protection locked="0"/>
    </xf>
    <xf numFmtId="0" fontId="5" fillId="30" borderId="38" xfId="68"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 fillId="36" borderId="38" xfId="68" applyFont="1" applyFill="1" applyBorder="1" applyAlignment="1" applyProtection="1">
      <alignment vertical="top" wrapText="1"/>
      <protection/>
    </xf>
    <xf numFmtId="0" fontId="5" fillId="34" borderId="38" xfId="68" applyFont="1" applyFill="1" applyBorder="1" applyAlignment="1" applyProtection="1">
      <alignment vertical="top"/>
      <protection/>
    </xf>
    <xf numFmtId="0" fontId="6" fillId="0" borderId="16" xfId="68" applyFont="1" applyBorder="1" applyAlignment="1" applyProtection="1">
      <alignment vertical="top" wrapText="1"/>
      <protection/>
    </xf>
    <xf numFmtId="0" fontId="6" fillId="0" borderId="41" xfId="68" applyFont="1" applyBorder="1" applyAlignment="1" applyProtection="1">
      <alignment vertical="top" wrapText="1"/>
      <protection/>
    </xf>
    <xf numFmtId="0" fontId="6" fillId="0" borderId="17" xfId="68" applyFont="1" applyBorder="1" applyAlignment="1" applyProtection="1">
      <alignment vertical="top" wrapText="1"/>
      <protection/>
    </xf>
    <xf numFmtId="0" fontId="5" fillId="0" borderId="38" xfId="68" applyFont="1" applyBorder="1" applyAlignment="1" applyProtection="1">
      <alignment vertical="top" wrapText="1"/>
      <protection/>
    </xf>
    <xf numFmtId="0" fontId="6" fillId="0" borderId="38" xfId="68" applyFont="1" applyBorder="1" applyAlignment="1" applyProtection="1">
      <alignment vertical="top"/>
      <protection/>
    </xf>
    <xf numFmtId="0" fontId="9" fillId="34" borderId="0" xfId="68" applyFont="1" applyFill="1" applyAlignment="1" applyProtection="1">
      <alignment vertical="top" wrapText="1"/>
      <protection/>
    </xf>
    <xf numFmtId="0" fontId="61" fillId="34" borderId="0" xfId="68" applyFont="1" applyFill="1" applyAlignment="1" applyProtection="1">
      <alignment vertical="top" wrapText="1"/>
      <protection/>
    </xf>
    <xf numFmtId="0" fontId="61" fillId="34" borderId="0" xfId="0" applyFont="1" applyFill="1" applyAlignment="1" applyProtection="1">
      <alignment vertical="top" wrapText="1"/>
      <protection/>
    </xf>
    <xf numFmtId="0" fontId="6" fillId="30" borderId="33" xfId="68" applyFont="1" applyFill="1" applyBorder="1" applyAlignment="1" applyProtection="1">
      <alignment vertical="top" wrapText="1"/>
      <protection locked="0"/>
    </xf>
    <xf numFmtId="0" fontId="6" fillId="30" borderId="0" xfId="68" applyFont="1" applyFill="1" applyBorder="1" applyAlignment="1" applyProtection="1">
      <alignment vertical="top" wrapText="1"/>
      <protection locked="0"/>
    </xf>
    <xf numFmtId="0" fontId="6" fillId="30" borderId="34" xfId="68" applyFont="1" applyFill="1" applyBorder="1" applyAlignment="1" applyProtection="1">
      <alignment vertical="top" wrapText="1"/>
      <protection locked="0"/>
    </xf>
    <xf numFmtId="0" fontId="6" fillId="30" borderId="36" xfId="68" applyFont="1" applyFill="1" applyBorder="1" applyAlignment="1" applyProtection="1">
      <alignment vertical="top" wrapText="1"/>
      <protection locked="0"/>
    </xf>
    <xf numFmtId="0" fontId="6" fillId="30" borderId="39" xfId="68" applyFont="1" applyFill="1" applyBorder="1" applyAlignment="1" applyProtection="1">
      <alignment vertical="top" wrapText="1"/>
      <protection locked="0"/>
    </xf>
    <xf numFmtId="0" fontId="6" fillId="30" borderId="37" xfId="68" applyFont="1" applyFill="1" applyBorder="1" applyAlignment="1" applyProtection="1">
      <alignment vertical="top" wrapText="1"/>
      <protection locked="0"/>
    </xf>
    <xf numFmtId="0" fontId="6" fillId="0" borderId="38" xfId="68" applyFont="1" applyBorder="1" applyAlignment="1" applyProtection="1">
      <alignment vertical="top" wrapText="1"/>
      <protection/>
    </xf>
    <xf numFmtId="0" fontId="0" fillId="0" borderId="38" xfId="68" applyBorder="1" applyAlignment="1" applyProtection="1">
      <alignment vertical="top" wrapText="1"/>
      <protection/>
    </xf>
    <xf numFmtId="0" fontId="0" fillId="0" borderId="38" xfId="0" applyBorder="1" applyAlignment="1" applyProtection="1">
      <alignment vertical="top" wrapText="1"/>
      <protection/>
    </xf>
    <xf numFmtId="0" fontId="0" fillId="34" borderId="16" xfId="68"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51" fillId="34" borderId="36" xfId="68" applyFont="1" applyFill="1" applyBorder="1" applyAlignment="1" applyProtection="1">
      <alignment horizontal="left" vertical="top" wrapText="1"/>
      <protection/>
    </xf>
    <xf numFmtId="0" fontId="51" fillId="34" borderId="39" xfId="68" applyFont="1" applyFill="1" applyBorder="1" applyAlignment="1" applyProtection="1">
      <alignment horizontal="left" vertical="top" wrapText="1"/>
      <protection/>
    </xf>
    <xf numFmtId="0" fontId="51" fillId="34" borderId="37" xfId="68" applyFont="1" applyFill="1" applyBorder="1" applyAlignment="1" applyProtection="1">
      <alignment horizontal="left" vertical="top" wrapText="1"/>
      <protection/>
    </xf>
    <xf numFmtId="0" fontId="61" fillId="34" borderId="42" xfId="68"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16" xfId="68" applyFont="1" applyFill="1" applyBorder="1" applyAlignment="1" applyProtection="1">
      <alignment vertical="top" wrapText="1"/>
      <protection/>
    </xf>
    <xf numFmtId="0" fontId="3" fillId="34" borderId="41" xfId="0" applyFont="1" applyFill="1" applyBorder="1" applyAlignment="1" applyProtection="1">
      <alignment vertical="top" wrapText="1"/>
      <protection/>
    </xf>
    <xf numFmtId="0" fontId="3" fillId="36" borderId="16" xfId="68" applyFont="1" applyFill="1" applyBorder="1" applyAlignment="1" applyProtection="1">
      <alignment horizontal="left" vertical="top"/>
      <protection/>
    </xf>
    <xf numFmtId="0" fontId="3" fillId="36" borderId="17" xfId="68" applyFont="1" applyFill="1" applyBorder="1" applyAlignment="1" applyProtection="1">
      <alignment horizontal="left" vertical="top"/>
      <protection/>
    </xf>
    <xf numFmtId="0" fontId="0" fillId="31" borderId="16" xfId="68" applyFont="1" applyFill="1" applyBorder="1" applyAlignment="1" applyProtection="1">
      <alignment vertical="top" wrapText="1"/>
      <protection locked="0"/>
    </xf>
    <xf numFmtId="0" fontId="0" fillId="31" borderId="17" xfId="68" applyFont="1" applyFill="1" applyBorder="1" applyAlignment="1" applyProtection="1">
      <alignment vertical="top" wrapText="1"/>
      <protection locked="0"/>
    </xf>
    <xf numFmtId="0" fontId="3" fillId="34" borderId="17" xfId="68" applyFont="1" applyFill="1" applyBorder="1" applyAlignment="1" applyProtection="1">
      <alignment vertical="top" wrapText="1"/>
      <protection/>
    </xf>
    <xf numFmtId="0" fontId="3" fillId="0" borderId="0" xfId="68" applyNumberFormat="1" applyFont="1" applyAlignment="1" applyProtection="1">
      <alignment vertical="top" wrapText="1"/>
      <protection/>
    </xf>
    <xf numFmtId="0" fontId="0" fillId="0" borderId="0" xfId="68" applyFont="1" applyAlignment="1" applyProtection="1">
      <alignment vertical="top" wrapText="1"/>
      <protection/>
    </xf>
    <xf numFmtId="0" fontId="6" fillId="0" borderId="38" xfId="68" applyNumberFormat="1" applyFont="1" applyBorder="1" applyAlignment="1" applyProtection="1">
      <alignment vertical="top" wrapText="1"/>
      <protection/>
    </xf>
    <xf numFmtId="0" fontId="6" fillId="0" borderId="38" xfId="68" applyNumberFormat="1" applyFont="1" applyBorder="1" applyAlignment="1" applyProtection="1">
      <alignment horizontal="center" vertical="top"/>
      <protection/>
    </xf>
    <xf numFmtId="0" fontId="5" fillId="0" borderId="38" xfId="68" applyFont="1" applyBorder="1" applyAlignment="1" applyProtection="1">
      <alignment horizontal="center" vertical="top"/>
      <protection/>
    </xf>
    <xf numFmtId="0" fontId="6" fillId="0" borderId="16" xfId="68" applyNumberFormat="1" applyFont="1" applyBorder="1" applyAlignment="1" applyProtection="1">
      <alignment vertical="top" wrapText="1"/>
      <protection/>
    </xf>
    <xf numFmtId="0" fontId="0" fillId="0" borderId="17" xfId="68" applyBorder="1" applyAlignment="1" applyProtection="1">
      <alignment vertical="top" wrapText="1"/>
      <protection/>
    </xf>
    <xf numFmtId="0" fontId="3" fillId="0" borderId="0" xfId="68" applyNumberFormat="1" applyFont="1" applyFill="1" applyAlignment="1" applyProtection="1">
      <alignment vertical="top" wrapText="1"/>
      <protection/>
    </xf>
    <xf numFmtId="0" fontId="0" fillId="0" borderId="0" xfId="68" applyFill="1" applyAlignment="1" applyProtection="1">
      <alignment vertical="top" wrapText="1"/>
      <protection/>
    </xf>
    <xf numFmtId="0" fontId="60" fillId="0" borderId="38" xfId="68" applyNumberFormat="1" applyFont="1" applyBorder="1" applyAlignment="1" applyProtection="1">
      <alignment horizontal="left" vertical="top" wrapText="1" indent="1"/>
      <protection/>
    </xf>
    <xf numFmtId="0" fontId="5" fillId="0" borderId="38" xfId="68" applyFont="1" applyBorder="1" applyAlignment="1" applyProtection="1">
      <alignment horizontal="left" vertical="top" wrapText="1" indent="1"/>
      <protection/>
    </xf>
    <xf numFmtId="0" fontId="0" fillId="0" borderId="17" xfId="0" applyBorder="1" applyAlignment="1" applyProtection="1">
      <alignment vertical="top" wrapText="1"/>
      <protection/>
    </xf>
    <xf numFmtId="0" fontId="47" fillId="0" borderId="38" xfId="68" applyNumberFormat="1" applyFont="1" applyBorder="1" applyAlignment="1" applyProtection="1">
      <alignment horizontal="left" vertical="top" wrapText="1" indent="2"/>
      <protection/>
    </xf>
    <xf numFmtId="0" fontId="5" fillId="0" borderId="38" xfId="68" applyFont="1" applyBorder="1" applyAlignment="1" applyProtection="1">
      <alignment horizontal="left" vertical="top" wrapText="1" indent="2"/>
      <protection/>
    </xf>
    <xf numFmtId="0" fontId="3" fillId="0" borderId="0" xfId="68" applyFont="1" applyFill="1" applyBorder="1" applyAlignment="1" applyProtection="1">
      <alignment vertical="top" wrapText="1"/>
      <protection/>
    </xf>
    <xf numFmtId="0" fontId="2" fillId="37" borderId="41" xfId="68" applyFont="1" applyFill="1" applyBorder="1" applyAlignment="1" applyProtection="1">
      <alignment horizontal="left" vertical="top" wrapText="1"/>
      <protection/>
    </xf>
    <xf numFmtId="0" fontId="6" fillId="0" borderId="16" xfId="68" applyFont="1" applyFill="1" applyBorder="1" applyAlignment="1" applyProtection="1">
      <alignment horizontal="center" vertical="top" wrapText="1"/>
      <protection/>
    </xf>
    <xf numFmtId="0" fontId="6" fillId="0" borderId="17" xfId="68" applyFont="1" applyFill="1" applyBorder="1" applyAlignment="1" applyProtection="1">
      <alignment horizontal="center" vertical="top" wrapText="1"/>
      <protection/>
    </xf>
    <xf numFmtId="0" fontId="9" fillId="34" borderId="0" xfId="68" applyFont="1" applyFill="1" applyBorder="1" applyAlignment="1" applyProtection="1">
      <alignment horizontal="left" vertical="top" wrapText="1"/>
      <protection/>
    </xf>
    <xf numFmtId="0" fontId="0" fillId="0" borderId="0" xfId="68" applyBorder="1" applyAlignment="1" applyProtection="1">
      <alignment wrapText="1"/>
      <protection/>
    </xf>
    <xf numFmtId="0" fontId="6" fillId="0" borderId="29" xfId="68" applyFont="1" applyFill="1" applyBorder="1" applyAlignment="1" applyProtection="1">
      <alignment horizontal="center" vertical="top" wrapText="1"/>
      <protection/>
    </xf>
    <xf numFmtId="0" fontId="0" fillId="0" borderId="35" xfId="68" applyBorder="1" applyAlignment="1" applyProtection="1">
      <alignment/>
      <protection/>
    </xf>
    <xf numFmtId="0" fontId="7" fillId="0" borderId="0" xfId="60" applyFont="1" applyFill="1" applyAlignment="1" applyProtection="1">
      <alignment horizontal="left"/>
      <protection/>
    </xf>
    <xf numFmtId="0" fontId="6" fillId="0" borderId="38" xfId="68" applyFont="1" applyBorder="1" applyAlignment="1" applyProtection="1">
      <alignment horizontal="center" vertical="top" wrapText="1"/>
      <protection/>
    </xf>
    <xf numFmtId="0" fontId="0" fillId="0" borderId="38" xfId="68" applyBorder="1" applyAlignment="1" applyProtection="1">
      <alignment horizontal="center" vertical="top" wrapText="1"/>
      <protection/>
    </xf>
    <xf numFmtId="0" fontId="3" fillId="0" borderId="0" xfId="68" applyFont="1" applyBorder="1" applyAlignment="1" applyProtection="1">
      <alignment vertical="top" wrapText="1"/>
      <protection/>
    </xf>
    <xf numFmtId="0" fontId="9" fillId="34" borderId="0" xfId="68" applyFont="1" applyFill="1" applyBorder="1" applyAlignment="1" applyProtection="1">
      <alignment vertical="top" wrapText="1"/>
      <protection/>
    </xf>
    <xf numFmtId="0" fontId="0" fillId="0" borderId="0" xfId="68" applyBorder="1" applyAlignment="1" applyProtection="1">
      <alignment vertical="top" wrapText="1"/>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Hyperlink" xfId="60"/>
    <cellStyle name="Comma" xfId="61"/>
    <cellStyle name="Linked Cell" xfId="62"/>
    <cellStyle name="Neutral" xfId="63"/>
    <cellStyle name="Note" xfId="64"/>
    <cellStyle name="Notiz" xfId="65"/>
    <cellStyle name="Percent" xfId="66"/>
    <cellStyle name="Schlecht" xfId="67"/>
    <cellStyle name="Standard 2" xfId="68"/>
    <cellStyle name="Standard_Outline NIMs template 10-09-30" xfId="69"/>
    <cellStyle name="Title"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9.140625" style="31" customWidth="1"/>
  </cols>
  <sheetData>
    <row r="2" spans="2:9" ht="63.75" customHeight="1">
      <c r="B2" s="458" t="str">
        <f>Translations!$B$840</f>
        <v>ANNUAL EMISSIONS REPORT FOR AIRCRAFT OPERATORS</v>
      </c>
      <c r="C2" s="458"/>
      <c r="D2" s="458"/>
      <c r="E2" s="458"/>
      <c r="F2" s="458"/>
      <c r="G2" s="458"/>
      <c r="H2" s="458"/>
      <c r="I2" s="458"/>
    </row>
    <row r="3" ht="12.75">
      <c r="B3" s="272"/>
    </row>
    <row r="4" spans="2:10" ht="29.25" customHeight="1">
      <c r="B4" s="459" t="str">
        <f>Translations!$B$3</f>
        <v>CONTENTS</v>
      </c>
      <c r="C4" s="441"/>
      <c r="D4" s="441"/>
      <c r="E4" s="441"/>
      <c r="F4" s="441"/>
      <c r="G4" s="441"/>
      <c r="H4" s="441"/>
      <c r="I4" s="441"/>
      <c r="J4" s="16"/>
    </row>
    <row r="5" spans="1:9" ht="12.75">
      <c r="A5" s="273"/>
      <c r="B5" s="460" t="str">
        <f>Translations!$B$4</f>
        <v>Guidelines and conditions</v>
      </c>
      <c r="C5" s="441"/>
      <c r="D5" s="441"/>
      <c r="E5" s="441"/>
      <c r="F5" s="2"/>
      <c r="G5" s="2"/>
      <c r="H5" s="2"/>
      <c r="I5" s="2"/>
    </row>
    <row r="6" spans="1:9" ht="12.75">
      <c r="A6" s="273">
        <v>1</v>
      </c>
      <c r="B6" s="460" t="str">
        <f>Translations!$B$841</f>
        <v>Reporting year</v>
      </c>
      <c r="C6" s="441"/>
      <c r="D6" s="441"/>
      <c r="E6" s="441"/>
      <c r="F6" s="2"/>
      <c r="G6" s="2"/>
      <c r="H6" s="2"/>
      <c r="I6" s="2"/>
    </row>
    <row r="7" spans="1:9" ht="12.75">
      <c r="A7" s="273">
        <v>2</v>
      </c>
      <c r="B7" s="460" t="str">
        <f>Translations!$B$6</f>
        <v>Identification of the aircraft operator</v>
      </c>
      <c r="C7" s="441"/>
      <c r="D7" s="441"/>
      <c r="E7" s="441"/>
      <c r="F7" s="3"/>
      <c r="G7" s="3"/>
      <c r="H7" s="3"/>
      <c r="I7" s="3"/>
    </row>
    <row r="8" spans="1:9" ht="12.75">
      <c r="A8" s="273">
        <v>3</v>
      </c>
      <c r="B8" s="460" t="str">
        <f>Translations!$B$842</f>
        <v>Identification of the Verifier</v>
      </c>
      <c r="C8" s="460"/>
      <c r="D8" s="460"/>
      <c r="E8" s="460"/>
      <c r="F8" s="3"/>
      <c r="G8" s="3"/>
      <c r="H8" s="3"/>
      <c r="I8" s="3"/>
    </row>
    <row r="9" spans="1:9" ht="12.75">
      <c r="A9" s="273">
        <v>4</v>
      </c>
      <c r="B9" s="461" t="str">
        <f>Translations!$B$843</f>
        <v>Information about the monitoring plan</v>
      </c>
      <c r="C9" s="460"/>
      <c r="D9" s="460"/>
      <c r="E9" s="460"/>
      <c r="F9" s="3"/>
      <c r="G9" s="3"/>
      <c r="H9" s="3"/>
      <c r="I9" s="3"/>
    </row>
    <row r="10" spans="1:9" ht="12.75">
      <c r="A10" s="273">
        <v>5</v>
      </c>
      <c r="B10" s="461" t="str">
        <f>Translations!$B$844</f>
        <v>Total emissions</v>
      </c>
      <c r="C10" s="460"/>
      <c r="D10" s="460"/>
      <c r="E10" s="460"/>
      <c r="F10" s="3"/>
      <c r="G10" s="3"/>
      <c r="H10" s="3"/>
      <c r="I10" s="3"/>
    </row>
    <row r="11" spans="1:9" ht="12.75">
      <c r="A11" s="273">
        <v>6</v>
      </c>
      <c r="B11" s="461" t="str">
        <f>Translations!$B$845</f>
        <v>Use of simplified procedures</v>
      </c>
      <c r="C11" s="460"/>
      <c r="D11" s="460"/>
      <c r="E11" s="460"/>
      <c r="F11" s="3"/>
      <c r="G11" s="3"/>
      <c r="H11" s="3"/>
      <c r="I11" s="3"/>
    </row>
    <row r="12" spans="1:9" ht="12.75">
      <c r="A12" s="273">
        <v>7</v>
      </c>
      <c r="B12" s="461" t="str">
        <f>Translations!$B$846</f>
        <v>Approach for data gaps</v>
      </c>
      <c r="C12" s="460"/>
      <c r="D12" s="460"/>
      <c r="E12" s="460"/>
      <c r="F12" s="3"/>
      <c r="G12" s="3"/>
      <c r="H12" s="3"/>
      <c r="I12" s="3"/>
    </row>
    <row r="13" spans="1:9" ht="12.75">
      <c r="A13" s="273">
        <v>8</v>
      </c>
      <c r="B13" s="461" t="str">
        <f>Translations!$B$847</f>
        <v>Detailed emissions data</v>
      </c>
      <c r="C13" s="460"/>
      <c r="D13" s="460"/>
      <c r="E13" s="460"/>
      <c r="F13" s="3"/>
      <c r="G13" s="3"/>
      <c r="H13" s="3"/>
      <c r="I13" s="3"/>
    </row>
    <row r="14" spans="1:9" ht="12.75">
      <c r="A14" s="273">
        <v>9</v>
      </c>
      <c r="B14" s="461" t="str">
        <f>Translations!$B$848</f>
        <v>Aircraft data</v>
      </c>
      <c r="C14" s="460"/>
      <c r="D14" s="460"/>
      <c r="E14" s="460"/>
      <c r="F14" s="3"/>
      <c r="G14" s="3"/>
      <c r="H14" s="3"/>
      <c r="I14" s="3"/>
    </row>
    <row r="15" spans="1:9" ht="12.75">
      <c r="A15" s="273">
        <v>10</v>
      </c>
      <c r="B15" s="460" t="str">
        <f>Translations!$B$20</f>
        <v>Member State specific further information</v>
      </c>
      <c r="C15" s="460"/>
      <c r="D15" s="460"/>
      <c r="E15" s="460"/>
      <c r="F15" s="3"/>
      <c r="G15" s="3"/>
      <c r="H15" s="3"/>
      <c r="I15" s="3"/>
    </row>
    <row r="16" spans="1:9" ht="12.75">
      <c r="A16" s="273"/>
      <c r="B16" s="460" t="str">
        <f>Translations!$B$849</f>
        <v>Annex: Emissions per aerodrome pair</v>
      </c>
      <c r="C16" s="460"/>
      <c r="D16" s="460"/>
      <c r="E16" s="460"/>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c>
    </row>
    <row r="20" ht="4.5" customHeight="1"/>
    <row r="21" spans="2:9" ht="13.5" thickBot="1">
      <c r="B21" s="440" t="str">
        <f>Translations!$B$851</f>
        <v>Information about this report:</v>
      </c>
      <c r="C21" s="441"/>
      <c r="D21" s="441"/>
      <c r="E21" s="441"/>
      <c r="F21" s="441"/>
      <c r="G21" s="441"/>
      <c r="H21" s="441"/>
      <c r="I21" s="441"/>
    </row>
    <row r="22" spans="2:9" s="274" customFormat="1" ht="12.75" customHeight="1">
      <c r="B22" s="453" t="str">
        <f>Translations!$B$1033</f>
        <v>This Annual Emissions Report was submitted by:</v>
      </c>
      <c r="C22" s="441"/>
      <c r="D22" s="441"/>
      <c r="E22" s="454"/>
      <c r="F22" s="275">
        <f>IF(ISBLANK('Identification and description'!I12),"",'Identification and description'!I12)</f>
      </c>
      <c r="G22" s="276"/>
      <c r="H22" s="276"/>
      <c r="I22" s="277"/>
    </row>
    <row r="23" spans="2:9" s="274" customFormat="1" ht="12.75">
      <c r="B23" s="467" t="str">
        <f>Translations!$B$23</f>
        <v>Unique Identifier of the aircraft operator (CRCO No.):</v>
      </c>
      <c r="C23" s="441"/>
      <c r="D23" s="441"/>
      <c r="E23" s="454"/>
      <c r="F23" s="278">
        <f>IF(ISBLANK('Identification and description'!I15),"",'Identification and description'!I15)</f>
      </c>
      <c r="G23" s="279"/>
      <c r="H23" s="279"/>
      <c r="I23" s="280"/>
    </row>
    <row r="24" spans="2:9" s="274" customFormat="1" ht="13.5" thickBot="1">
      <c r="B24" s="468" t="str">
        <f>Translations!$B$899</f>
        <v>Version number of the latest approved monitoring plan:</v>
      </c>
      <c r="C24" s="441"/>
      <c r="D24" s="441"/>
      <c r="E24" s="454"/>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42">
        <f>ROUND(SUM('Emissions overview'!I71),0)</f>
        <v>0</v>
      </c>
      <c r="H26" s="443"/>
      <c r="I26" s="286" t="s">
        <v>1167</v>
      </c>
      <c r="K26" s="274"/>
    </row>
    <row r="27" spans="2:11" ht="25.5" customHeight="1">
      <c r="B27" s="465" t="str">
        <f>Translations!$B$853</f>
        <v>This is the amount of allowances to be surrendered by the aircraft operator, as calculated in section 5(c). This figure should only include emissions to be reported under the EU ETS, i.e. relate to the reduced scope. </v>
      </c>
      <c r="C27" s="466"/>
      <c r="D27" s="466"/>
      <c r="E27" s="466"/>
      <c r="F27" s="466"/>
      <c r="G27" s="466"/>
      <c r="H27" s="466"/>
      <c r="I27" s="466"/>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63">
        <f>ROUND(SUM('Emissions overview'!J74),0)</f>
        <v>0</v>
      </c>
      <c r="H29" s="464"/>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63">
        <f>ROUND(SUM('Emissions overview'!K75),0)</f>
        <v>0</v>
      </c>
      <c r="H31" s="464"/>
      <c r="I31" s="288" t="s">
        <v>1167</v>
      </c>
      <c r="K31" s="274"/>
    </row>
    <row r="32" spans="8:11" ht="12.75">
      <c r="H32" s="2"/>
      <c r="K32" s="274"/>
    </row>
    <row r="33" ht="12.75">
      <c r="H33" s="2"/>
    </row>
    <row r="34" spans="2:9" ht="25.5" customHeight="1">
      <c r="B34" s="462" t="str">
        <f>Translations!$B$25</f>
        <v>If your competent authority requires you to hand in a signed paper copy of the monitoring plan, please use the space below for signature:</v>
      </c>
      <c r="C34" s="462"/>
      <c r="D34" s="462"/>
      <c r="E34" s="462"/>
      <c r="F34" s="462"/>
      <c r="G34" s="462"/>
      <c r="H34" s="462"/>
      <c r="I34" s="462"/>
    </row>
    <row r="35" spans="2:7" ht="12.75">
      <c r="B35" s="32"/>
      <c r="C35" s="32"/>
      <c r="D35" s="32"/>
      <c r="E35" s="32"/>
      <c r="F35" s="32"/>
      <c r="G35" s="32"/>
    </row>
    <row r="41" spans="2:7" ht="13.5" thickBot="1">
      <c r="B41" s="271"/>
      <c r="D41" s="271"/>
      <c r="E41" s="271"/>
      <c r="F41" s="289"/>
      <c r="G41" s="289"/>
    </row>
    <row r="42" spans="2:9" ht="12.75">
      <c r="B42" s="449" t="str">
        <f>Translations!$B$26</f>
        <v>Date</v>
      </c>
      <c r="C42" s="449"/>
      <c r="D42" s="449"/>
      <c r="E42" s="271"/>
      <c r="F42" s="447" t="str">
        <f>Translations!$B$27</f>
        <v>Name and Signature of 
legally responsible person</v>
      </c>
      <c r="G42" s="447"/>
      <c r="H42" s="447"/>
      <c r="I42" s="447"/>
    </row>
    <row r="43" spans="6:9" ht="12.75">
      <c r="F43" s="448"/>
      <c r="G43" s="448"/>
      <c r="H43" s="448"/>
      <c r="I43" s="448"/>
    </row>
    <row r="47" spans="1:9" ht="13.5" thickBot="1">
      <c r="A47" s="273"/>
      <c r="B47" s="440" t="str">
        <f>Translations!$B$28</f>
        <v>Template version information:</v>
      </c>
      <c r="C47" s="441"/>
      <c r="D47" s="441"/>
      <c r="E47" s="441"/>
      <c r="F47" s="441"/>
      <c r="G47" s="441"/>
      <c r="H47" s="441"/>
      <c r="I47" s="441"/>
    </row>
    <row r="48" spans="2:7" ht="12.75">
      <c r="B48" s="290" t="str">
        <f>Translations!$B$29</f>
        <v>Template provided by:</v>
      </c>
      <c r="C48" s="291"/>
      <c r="D48" s="291"/>
      <c r="E48" s="450" t="str">
        <f>VersionDocumentation!B4</f>
        <v>European Commission</v>
      </c>
      <c r="F48" s="451"/>
      <c r="G48" s="452"/>
    </row>
    <row r="49" spans="2:7" ht="12.75">
      <c r="B49" s="292" t="str">
        <f>Translations!$B$30</f>
        <v>Publication date:</v>
      </c>
      <c r="C49" s="293"/>
      <c r="D49" s="294"/>
      <c r="E49" s="295">
        <f>VersionDocumentation!B3</f>
        <v>42354</v>
      </c>
      <c r="F49" s="455"/>
      <c r="G49" s="456"/>
    </row>
    <row r="50" spans="2:7" ht="12.75">
      <c r="B50" s="292" t="str">
        <f>Translations!$B$31</f>
        <v>Language version:</v>
      </c>
      <c r="C50" s="294"/>
      <c r="D50" s="294"/>
      <c r="E50" s="457" t="str">
        <f>VersionDocumentation!B5</f>
        <v>English</v>
      </c>
      <c r="F50" s="455"/>
      <c r="G50" s="456"/>
    </row>
    <row r="51" spans="2:7" ht="13.5" thickBot="1">
      <c r="B51" s="296" t="str">
        <f>Translations!$B$32</f>
        <v>Reference filename:</v>
      </c>
      <c r="C51" s="297"/>
      <c r="D51" s="297"/>
      <c r="E51" s="444" t="str">
        <f>VersionDocumentation!C3</f>
        <v>P3 Aircraft AER_COM_en_161215.xls</v>
      </c>
      <c r="F51" s="445"/>
      <c r="G51" s="446"/>
    </row>
  </sheetData>
  <sheetProtection sheet="1" objects="1" scenarios="1" formatCells="0" formatColumns="0" formatRows="0"/>
  <mergeCells count="30">
    <mergeCell ref="G29:H29"/>
    <mergeCell ref="G31:H31"/>
    <mergeCell ref="B27:I27"/>
    <mergeCell ref="B12:E12"/>
    <mergeCell ref="B23:E23"/>
    <mergeCell ref="B24:E24"/>
    <mergeCell ref="B13:E13"/>
    <mergeCell ref="B14:E14"/>
    <mergeCell ref="B15:E15"/>
    <mergeCell ref="B16:E16"/>
    <mergeCell ref="B2:I2"/>
    <mergeCell ref="B4:I4"/>
    <mergeCell ref="B5:E5"/>
    <mergeCell ref="B9:E9"/>
    <mergeCell ref="B10:E10"/>
    <mergeCell ref="B34:I34"/>
    <mergeCell ref="B6:E6"/>
    <mergeCell ref="B7:E7"/>
    <mergeCell ref="B8:E8"/>
    <mergeCell ref="B11:E11"/>
    <mergeCell ref="B47:I47"/>
    <mergeCell ref="B21:I21"/>
    <mergeCell ref="G26:H26"/>
    <mergeCell ref="E51:G51"/>
    <mergeCell ref="F42:I43"/>
    <mergeCell ref="B42:D42"/>
    <mergeCell ref="E48:G48"/>
    <mergeCell ref="B22:E22"/>
    <mergeCell ref="F49:G49"/>
    <mergeCell ref="E50:G50"/>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9.140625" defaultRowHeight="12.75"/>
  <cols>
    <col min="1" max="16384" width="9.14062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9.140625" defaultRowHeight="12.75"/>
  <cols>
    <col min="1" max="1" width="8.28125" style="434" customWidth="1"/>
    <col min="2" max="2" width="90.7109375" style="118" customWidth="1"/>
    <col min="3" max="3" width="70.7109375" style="78" customWidth="1"/>
    <col min="4" max="16384" width="9.14062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12.7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34.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23.2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45.75"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12.7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22.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9.140625" defaultRowHeight="12.75"/>
  <cols>
    <col min="1" max="1" width="17.140625" style="5" customWidth="1"/>
    <col min="2" max="2" width="34.7109375" style="5" customWidth="1"/>
    <col min="3" max="3" width="15.140625" style="5" customWidth="1"/>
    <col min="4" max="16384" width="9.14062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9.140625" style="18" customWidth="1"/>
  </cols>
  <sheetData>
    <row r="2" spans="2:10" ht="18">
      <c r="B2" s="480" t="str">
        <f>Translations!$B$33</f>
        <v>GUIDELINES AND CONDITIONS</v>
      </c>
      <c r="C2" s="480"/>
      <c r="D2" s="480"/>
      <c r="E2" s="480"/>
      <c r="F2" s="480"/>
      <c r="G2" s="480"/>
      <c r="H2" s="480"/>
      <c r="I2" s="480"/>
      <c r="J2" s="480"/>
    </row>
    <row r="3" spans="2:12" ht="12.75">
      <c r="B3" s="482"/>
      <c r="C3" s="482"/>
      <c r="D3" s="482"/>
      <c r="E3" s="482"/>
      <c r="F3" s="482"/>
      <c r="G3" s="482"/>
      <c r="H3" s="482"/>
      <c r="I3" s="482"/>
      <c r="J3" s="482"/>
      <c r="K3" s="482"/>
      <c r="L3" s="482"/>
    </row>
    <row r="4" spans="1:12" ht="42" customHeight="1">
      <c r="A4" s="8">
        <v>1</v>
      </c>
      <c r="B4" s="481"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1"/>
      <c r="D4" s="481"/>
      <c r="E4" s="481"/>
      <c r="F4" s="481"/>
      <c r="G4" s="481"/>
      <c r="H4" s="481"/>
      <c r="I4" s="481"/>
      <c r="J4" s="481"/>
      <c r="K4" s="481"/>
      <c r="L4" s="481"/>
    </row>
    <row r="5" spans="1:14" s="9" customFormat="1" ht="12.75" customHeight="1">
      <c r="A5" s="8"/>
      <c r="B5" s="469" t="str">
        <f>Translations!$B$35</f>
        <v>The Directive can be downloaded from:</v>
      </c>
      <c r="C5" s="469"/>
      <c r="D5" s="469"/>
      <c r="E5" s="469"/>
      <c r="F5" s="469"/>
      <c r="G5" s="469"/>
      <c r="H5" s="469"/>
      <c r="I5" s="469"/>
      <c r="J5" s="469"/>
      <c r="K5" s="469"/>
      <c r="L5" s="469"/>
      <c r="N5" s="18"/>
    </row>
    <row r="6" spans="1:14" s="9" customFormat="1" ht="12.75">
      <c r="A6" s="69"/>
      <c r="B6" s="484" t="str">
        <f>Translations!$B$36</f>
        <v>http://eur-lex.europa.eu/legal-content/EN/TXT/HTML/?uri=CELEX:02003L0087-20151029&amp;qid=1447163831856&amp;from=EN</v>
      </c>
      <c r="C6" s="484"/>
      <c r="D6" s="484"/>
      <c r="E6" s="484"/>
      <c r="F6" s="484"/>
      <c r="G6" s="484"/>
      <c r="H6" s="484"/>
      <c r="I6" s="484"/>
      <c r="J6" s="484"/>
      <c r="K6" s="484"/>
      <c r="L6" s="485"/>
      <c r="N6" s="18"/>
    </row>
    <row r="7" spans="1:14" s="9" customFormat="1" ht="26.25" customHeight="1">
      <c r="A7" s="8">
        <v>2</v>
      </c>
      <c r="B7" s="469" t="str">
        <f>Translations!$B$37</f>
        <v>The Monitoring and Reporting Regulation (Commission Regulation (EU) No. 601/2012, hereinafter the "MRR"), defines further requirements for monitoring and reporting. The MRR can be downloaded from:</v>
      </c>
      <c r="C7" s="469"/>
      <c r="D7" s="469"/>
      <c r="E7" s="469"/>
      <c r="F7" s="469"/>
      <c r="G7" s="469"/>
      <c r="H7" s="469"/>
      <c r="I7" s="469"/>
      <c r="J7" s="469"/>
      <c r="K7" s="469"/>
      <c r="L7" s="469"/>
      <c r="N7" s="18"/>
    </row>
    <row r="8" spans="1:14" s="9" customFormat="1" ht="12.75" customHeight="1">
      <c r="A8" s="8"/>
      <c r="B8" s="484" t="str">
        <f>Translations!$B$38</f>
        <v>http://eur-lex.europa.eu/legal-content/EN/TXT/PDF/?uri=CELEX:02012R0601-20140730&amp;qid=1447163892338&amp;from=EN</v>
      </c>
      <c r="C8" s="484"/>
      <c r="D8" s="484"/>
      <c r="E8" s="484"/>
      <c r="F8" s="484"/>
      <c r="G8" s="484"/>
      <c r="H8" s="484"/>
      <c r="I8" s="484"/>
      <c r="J8" s="484"/>
      <c r="K8" s="484"/>
      <c r="L8" s="485"/>
      <c r="N8" s="18"/>
    </row>
    <row r="9" spans="1:14" s="9" customFormat="1" ht="12.75" customHeight="1">
      <c r="A9" s="8"/>
      <c r="B9" s="469" t="str">
        <f>Translations!$B$856</f>
        <v>Article 67(3) of the MRR requires:</v>
      </c>
      <c r="C9" s="469"/>
      <c r="D9" s="469"/>
      <c r="E9" s="469"/>
      <c r="F9" s="469"/>
      <c r="G9" s="469"/>
      <c r="H9" s="469"/>
      <c r="I9" s="469"/>
      <c r="J9" s="469"/>
      <c r="K9" s="469"/>
      <c r="L9" s="469"/>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69" t="str">
        <f>Translations!$B$858</f>
        <v>Annex X sets out the minimum content of Annual Emissions Reports.</v>
      </c>
      <c r="C11" s="469"/>
      <c r="D11" s="469"/>
      <c r="E11" s="469"/>
      <c r="F11" s="469"/>
      <c r="G11" s="469"/>
      <c r="H11" s="469"/>
      <c r="I11" s="469"/>
      <c r="J11" s="469"/>
      <c r="K11" s="469"/>
      <c r="L11" s="469"/>
      <c r="N11" s="18"/>
    </row>
    <row r="12" spans="1:14" s="9" customFormat="1" ht="12.75">
      <c r="A12" s="8"/>
      <c r="B12" s="469" t="str">
        <f>Translations!$B$41</f>
        <v>Furthermore, Article 74(1) states:</v>
      </c>
      <c r="C12" s="469"/>
      <c r="D12" s="469"/>
      <c r="E12" s="469"/>
      <c r="F12" s="469"/>
      <c r="G12" s="469"/>
      <c r="H12" s="469"/>
      <c r="I12" s="469"/>
      <c r="J12" s="469"/>
      <c r="K12" s="469"/>
      <c r="L12" s="469"/>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69"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69"/>
      <c r="D14" s="469"/>
      <c r="E14" s="469"/>
      <c r="F14" s="469"/>
      <c r="G14" s="469"/>
      <c r="H14" s="469"/>
      <c r="I14" s="469"/>
      <c r="J14" s="469"/>
      <c r="K14" s="469"/>
      <c r="L14" s="469"/>
      <c r="N14" s="18"/>
    </row>
    <row r="15" spans="1:14" s="9" customFormat="1" ht="12.75" customHeight="1">
      <c r="A15" s="8"/>
      <c r="B15" s="469" t="str">
        <f>Translations!$B$860</f>
        <v>This reporting template represents the views of the Commission services at the time of publication. </v>
      </c>
      <c r="C15" s="469"/>
      <c r="D15" s="469"/>
      <c r="E15" s="469"/>
      <c r="F15" s="469"/>
      <c r="G15" s="469"/>
      <c r="H15" s="469"/>
      <c r="I15" s="469"/>
      <c r="J15" s="469"/>
      <c r="K15" s="469"/>
      <c r="L15" s="469"/>
      <c r="N15" s="18"/>
    </row>
    <row r="16" spans="1:14" s="9" customFormat="1" ht="51" customHeight="1">
      <c r="A16" s="12"/>
      <c r="B16" s="488" t="str">
        <f>Translations!$B$861</f>
        <v>This is the final version of the annual emissions report template for aircraft operators, as re-endorsed by the Climate Change Committee by written procedure in December 2015.</v>
      </c>
      <c r="C16" s="489"/>
      <c r="D16" s="489"/>
      <c r="E16" s="489"/>
      <c r="F16" s="489"/>
      <c r="G16" s="489"/>
      <c r="H16" s="489"/>
      <c r="I16" s="489"/>
      <c r="J16" s="489"/>
      <c r="K16" s="489"/>
      <c r="L16" s="490"/>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69" t="str">
        <f>Translations!$B$44</f>
        <v>All Commission guidance documents on the Monitoring and Reporting Regulation can be found at:</v>
      </c>
      <c r="C18" s="469"/>
      <c r="D18" s="469"/>
      <c r="E18" s="469"/>
      <c r="F18" s="469"/>
      <c r="G18" s="469"/>
      <c r="H18" s="469"/>
      <c r="I18" s="469"/>
      <c r="J18" s="469"/>
      <c r="K18" s="469"/>
      <c r="L18" s="469"/>
      <c r="N18" s="18"/>
    </row>
    <row r="19" spans="1:14" s="9" customFormat="1" ht="12.75" customHeight="1">
      <c r="A19" s="8"/>
      <c r="B19" s="484" t="str">
        <f>Translations!$B$862</f>
        <v>http://ec.europa.eu/clima/policies/ets/monitoring/documentation_en.htm</v>
      </c>
      <c r="C19" s="484"/>
      <c r="D19" s="484"/>
      <c r="E19" s="484"/>
      <c r="F19" s="484"/>
      <c r="G19" s="484"/>
      <c r="H19" s="484"/>
      <c r="I19" s="484"/>
      <c r="J19" s="484"/>
      <c r="K19" s="484"/>
      <c r="L19" s="485"/>
      <c r="N19" s="18"/>
    </row>
    <row r="20" spans="1:14" s="9" customFormat="1" ht="12.75">
      <c r="A20" s="8"/>
      <c r="B20" s="10"/>
      <c r="C20" s="10"/>
      <c r="D20" s="10"/>
      <c r="E20" s="10"/>
      <c r="F20" s="10"/>
      <c r="G20" s="10"/>
      <c r="H20" s="10"/>
      <c r="I20" s="10"/>
      <c r="J20" s="10"/>
      <c r="K20" s="10"/>
      <c r="L20" s="11"/>
      <c r="N20" s="18"/>
    </row>
    <row r="21" spans="1:13" ht="87" customHeight="1">
      <c r="A21" s="8">
        <v>4</v>
      </c>
      <c r="B21" s="487"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487"/>
      <c r="D21" s="487"/>
      <c r="E21" s="487"/>
      <c r="F21" s="487"/>
      <c r="G21" s="487"/>
      <c r="H21" s="487"/>
      <c r="I21" s="487"/>
      <c r="J21" s="487"/>
      <c r="K21" s="487"/>
      <c r="L21" s="487"/>
      <c r="M21" s="9"/>
    </row>
    <row r="22" spans="1:12" ht="25.5" customHeight="1">
      <c r="A22" s="8"/>
      <c r="B22" s="491" t="str">
        <f>Translations!$B$47</f>
        <v>Accordingly, all references to Member States in this template should be interpreted as including all 31 EEA States. The EEA comprises the 28 EU Member States, Iceland, Liechtenstein and Norway.</v>
      </c>
      <c r="C22" s="491"/>
      <c r="D22" s="491"/>
      <c r="E22" s="491"/>
      <c r="F22" s="491"/>
      <c r="G22" s="491"/>
      <c r="H22" s="491"/>
      <c r="I22" s="491"/>
      <c r="J22" s="491"/>
      <c r="K22" s="491"/>
      <c r="L22" s="491"/>
    </row>
    <row r="23" spans="1:14" s="9" customFormat="1" ht="12.75">
      <c r="A23" s="8"/>
      <c r="B23" s="10"/>
      <c r="C23" s="10"/>
      <c r="D23" s="10"/>
      <c r="E23" s="10"/>
      <c r="F23" s="10"/>
      <c r="G23" s="10"/>
      <c r="H23" s="10"/>
      <c r="I23" s="10"/>
      <c r="J23" s="10"/>
      <c r="K23" s="10"/>
      <c r="L23" s="11"/>
      <c r="N23" s="18"/>
    </row>
    <row r="24" spans="1:14" s="20" customFormat="1" ht="15.75">
      <c r="A24" s="8">
        <v>5</v>
      </c>
      <c r="B24" s="483" t="str">
        <f>Translations!$B$48</f>
        <v>Before you use this file, please carry out the following steps:</v>
      </c>
      <c r="C24" s="483"/>
      <c r="D24" s="483"/>
      <c r="E24" s="483"/>
      <c r="F24" s="483"/>
      <c r="G24" s="483"/>
      <c r="H24" s="483"/>
      <c r="I24" s="483"/>
      <c r="J24" s="483"/>
      <c r="K24" s="483"/>
      <c r="L24" s="483"/>
      <c r="N24" s="18"/>
    </row>
    <row r="25" spans="1:12" ht="42.75" customHeight="1">
      <c r="A25" s="8"/>
      <c r="B25" s="298" t="s">
        <v>246</v>
      </c>
      <c r="C25" s="491"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1"/>
      <c r="E25" s="481"/>
      <c r="F25" s="481"/>
      <c r="G25" s="481"/>
      <c r="H25" s="481"/>
      <c r="I25" s="481"/>
      <c r="J25" s="481"/>
      <c r="K25" s="481"/>
      <c r="L25" s="481"/>
    </row>
    <row r="26" spans="1:12" ht="29.25" customHeight="1">
      <c r="A26" s="8"/>
      <c r="B26" s="298" t="s">
        <v>249</v>
      </c>
      <c r="C26" s="481" t="str">
        <f>Translations!$B$50</f>
        <v>Identify the Competent Authority (CA) responsible for your case in that administering Member State (there may be more than one CA per Member State). </v>
      </c>
      <c r="D26" s="481"/>
      <c r="E26" s="481"/>
      <c r="F26" s="481"/>
      <c r="G26" s="481"/>
      <c r="H26" s="481"/>
      <c r="I26" s="481"/>
      <c r="J26" s="481"/>
      <c r="K26" s="481"/>
      <c r="L26" s="481"/>
    </row>
    <row r="27" spans="1:12" ht="30.75" customHeight="1">
      <c r="A27" s="8"/>
      <c r="B27" s="298" t="s">
        <v>285</v>
      </c>
      <c r="C27" s="481" t="str">
        <f>Translations!$B$51</f>
        <v>Check the CA's webpage or directly contact the CA in order to find out if you have the correct version of the template. The template version is clearly indicated on the cover page of this file.</v>
      </c>
      <c r="D27" s="481"/>
      <c r="E27" s="481"/>
      <c r="F27" s="481"/>
      <c r="G27" s="481"/>
      <c r="H27" s="481"/>
      <c r="I27" s="481"/>
      <c r="J27" s="481"/>
      <c r="K27" s="481"/>
      <c r="L27" s="481"/>
    </row>
    <row r="28" spans="1:12" ht="29.25" customHeight="1">
      <c r="A28" s="8"/>
      <c r="B28" s="298" t="s">
        <v>251</v>
      </c>
      <c r="C28" s="481" t="str">
        <f>Translations!$B$52</f>
        <v>Some Member States may require you to use an alternative system, such as Internet-based forms instead of a spreadsheet. Check your administering Member State requirements. In this case the CA will provide further information to you.</v>
      </c>
      <c r="D28" s="481"/>
      <c r="E28" s="481"/>
      <c r="F28" s="481"/>
      <c r="G28" s="481"/>
      <c r="H28" s="481"/>
      <c r="I28" s="481"/>
      <c r="J28" s="481"/>
      <c r="K28" s="481"/>
      <c r="L28" s="481"/>
    </row>
    <row r="29" spans="1:14" s="9" customFormat="1" ht="12.75">
      <c r="A29" s="8"/>
      <c r="B29" s="298" t="s">
        <v>252</v>
      </c>
      <c r="C29" s="469" t="str">
        <f>Translations!$B$53</f>
        <v>Read carefully the instructions below for filling this template.</v>
      </c>
      <c r="D29" s="469"/>
      <c r="E29" s="469"/>
      <c r="F29" s="469"/>
      <c r="G29" s="469"/>
      <c r="H29" s="469"/>
      <c r="I29" s="469"/>
      <c r="J29" s="469"/>
      <c r="K29" s="469"/>
      <c r="L29" s="469"/>
      <c r="N29" s="18"/>
    </row>
    <row r="30" spans="1:12" ht="12.75">
      <c r="A30" s="8"/>
      <c r="B30" s="481"/>
      <c r="C30" s="481"/>
      <c r="D30" s="481"/>
      <c r="E30" s="481"/>
      <c r="F30" s="481"/>
      <c r="G30" s="481"/>
      <c r="H30" s="481"/>
      <c r="I30" s="481"/>
      <c r="J30" s="481"/>
      <c r="K30" s="481"/>
      <c r="L30" s="481"/>
    </row>
    <row r="31" spans="1:12" ht="15" customHeight="1">
      <c r="A31" s="8">
        <f>A24+1</f>
        <v>6</v>
      </c>
      <c r="B31" s="476" t="str">
        <f>Translations!$B$867</f>
        <v>This emission report must be submitted to your Competent Authority ("CA") to the following address:</v>
      </c>
      <c r="C31" s="476"/>
      <c r="D31" s="476"/>
      <c r="E31" s="476"/>
      <c r="F31" s="476"/>
      <c r="G31" s="476"/>
      <c r="H31" s="476"/>
      <c r="I31" s="476"/>
      <c r="J31" s="476"/>
      <c r="K31" s="476"/>
      <c r="L31" s="476"/>
    </row>
    <row r="32" spans="1:12" ht="12.75">
      <c r="A32" s="8"/>
      <c r="B32" s="299"/>
      <c r="C32" s="299"/>
      <c r="D32" s="299"/>
      <c r="E32" s="299"/>
      <c r="F32" s="299"/>
      <c r="G32" s="299"/>
      <c r="H32" s="299"/>
      <c r="I32" s="299"/>
      <c r="J32" s="299"/>
      <c r="K32" s="299"/>
      <c r="L32" s="300"/>
    </row>
    <row r="33" spans="2:12" ht="12.75">
      <c r="B33" s="21"/>
      <c r="C33" s="21"/>
      <c r="D33" s="21"/>
      <c r="E33" s="496" t="str">
        <f>Translations!$B$55</f>
        <v>Detail address to be provided by the Member State</v>
      </c>
      <c r="F33" s="497"/>
      <c r="G33" s="497"/>
      <c r="H33" s="498"/>
      <c r="I33" s="21"/>
      <c r="J33" s="21"/>
      <c r="K33" s="21"/>
      <c r="L33" s="22"/>
    </row>
    <row r="34" spans="2:12" ht="12.75">
      <c r="B34" s="21"/>
      <c r="C34" s="21"/>
      <c r="D34" s="21"/>
      <c r="E34" s="499"/>
      <c r="F34" s="500"/>
      <c r="G34" s="500"/>
      <c r="H34" s="501"/>
      <c r="I34" s="21"/>
      <c r="J34" s="21"/>
      <c r="K34" s="21"/>
      <c r="L34" s="22"/>
    </row>
    <row r="35" spans="2:12" ht="12.75">
      <c r="B35" s="21"/>
      <c r="C35" s="21"/>
      <c r="D35" s="21"/>
      <c r="E35" s="499"/>
      <c r="F35" s="500"/>
      <c r="G35" s="500"/>
      <c r="H35" s="501"/>
      <c r="I35" s="21"/>
      <c r="J35" s="21"/>
      <c r="K35" s="21"/>
      <c r="L35" s="22"/>
    </row>
    <row r="36" spans="2:12" ht="12.75">
      <c r="B36" s="21"/>
      <c r="D36" s="21"/>
      <c r="E36" s="499"/>
      <c r="F36" s="500"/>
      <c r="G36" s="500"/>
      <c r="H36" s="501"/>
      <c r="I36" s="21"/>
      <c r="J36" s="21"/>
      <c r="K36" s="21"/>
      <c r="L36" s="22"/>
    </row>
    <row r="37" spans="2:12" ht="12.75">
      <c r="B37" s="21"/>
      <c r="C37" s="21"/>
      <c r="D37" s="21"/>
      <c r="E37" s="499"/>
      <c r="F37" s="500"/>
      <c r="G37" s="500"/>
      <c r="H37" s="501"/>
      <c r="I37" s="21"/>
      <c r="J37" s="21"/>
      <c r="K37" s="21"/>
      <c r="L37" s="22"/>
    </row>
    <row r="38" spans="2:12" ht="12.75">
      <c r="B38" s="21"/>
      <c r="C38" s="21"/>
      <c r="D38" s="21"/>
      <c r="E38" s="499"/>
      <c r="F38" s="500"/>
      <c r="G38" s="500"/>
      <c r="H38" s="501"/>
      <c r="I38" s="21"/>
      <c r="J38" s="21"/>
      <c r="K38" s="21"/>
      <c r="L38" s="22"/>
    </row>
    <row r="39" spans="2:12" ht="12.75">
      <c r="B39" s="21"/>
      <c r="C39" s="21"/>
      <c r="D39" s="21"/>
      <c r="E39" s="499"/>
      <c r="F39" s="500"/>
      <c r="G39" s="500"/>
      <c r="H39" s="501"/>
      <c r="I39" s="21"/>
      <c r="J39" s="21"/>
      <c r="K39" s="21"/>
      <c r="L39" s="22"/>
    </row>
    <row r="40" spans="2:12" ht="12.75">
      <c r="B40" s="21"/>
      <c r="C40" s="21"/>
      <c r="D40" s="21"/>
      <c r="E40" s="502"/>
      <c r="F40" s="503"/>
      <c r="G40" s="503"/>
      <c r="H40" s="504"/>
      <c r="I40" s="21"/>
      <c r="J40" s="21"/>
      <c r="K40" s="21"/>
      <c r="L40" s="22"/>
    </row>
    <row r="41" spans="2:12" ht="12.75">
      <c r="B41" s="21"/>
      <c r="C41" s="21"/>
      <c r="D41" s="21"/>
      <c r="E41" s="21"/>
      <c r="F41" s="21"/>
      <c r="G41" s="21"/>
      <c r="H41" s="21"/>
      <c r="I41" s="21"/>
      <c r="J41" s="21"/>
      <c r="K41" s="21"/>
      <c r="L41" s="22"/>
    </row>
    <row r="42" spans="1:12" ht="33" customHeight="1">
      <c r="A42" s="8">
        <f>A31+1</f>
        <v>7</v>
      </c>
      <c r="B42" s="481" t="str">
        <f>Translations!$B$868</f>
        <v>Contact your Competent Authority if you need assistance to complete your Annual Emissions Report. Some Member States have produced guidance documents which you may find useful in addition to the Commission's guidance mentioned above.</v>
      </c>
      <c r="C42" s="481"/>
      <c r="D42" s="481"/>
      <c r="E42" s="481"/>
      <c r="F42" s="481"/>
      <c r="G42" s="481"/>
      <c r="H42" s="481"/>
      <c r="I42" s="481"/>
      <c r="J42" s="481"/>
      <c r="K42" s="481"/>
      <c r="L42" s="481"/>
    </row>
    <row r="43" spans="1:12" ht="63.75" customHeight="1">
      <c r="A43" s="8">
        <f>A42+1</f>
        <v>8</v>
      </c>
      <c r="B43" s="485"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92"/>
      <c r="D43" s="492"/>
      <c r="E43" s="492"/>
      <c r="F43" s="492"/>
      <c r="G43" s="492"/>
      <c r="H43" s="492"/>
      <c r="I43" s="492"/>
      <c r="J43" s="492"/>
      <c r="K43" s="492"/>
      <c r="L43" s="492"/>
    </row>
    <row r="44" spans="1:12" ht="12.75">
      <c r="A44" s="8"/>
      <c r="B44" s="10"/>
      <c r="C44" s="10"/>
      <c r="D44" s="10"/>
      <c r="E44" s="10"/>
      <c r="F44" s="10"/>
      <c r="G44" s="10"/>
      <c r="H44" s="10"/>
      <c r="I44" s="10"/>
      <c r="J44" s="10"/>
      <c r="K44" s="10"/>
      <c r="L44" s="11"/>
    </row>
    <row r="45" spans="1:12" ht="15.75">
      <c r="A45" s="8">
        <f>A43+1</f>
        <v>9</v>
      </c>
      <c r="B45" s="483" t="str">
        <f>Translations!$B$61</f>
        <v>Information sources:</v>
      </c>
      <c r="C45" s="483"/>
      <c r="D45" s="483"/>
      <c r="E45" s="483"/>
      <c r="F45" s="483"/>
      <c r="G45" s="483"/>
      <c r="H45" s="483"/>
      <c r="I45" s="483"/>
      <c r="J45" s="483"/>
      <c r="K45" s="483"/>
      <c r="L45" s="483"/>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515" t="str">
        <f>Translations!$B$64</f>
        <v>http://eur-lex.europa.eu/en/index.htm </v>
      </c>
      <c r="E47" s="516"/>
      <c r="F47" s="516"/>
      <c r="G47" s="516"/>
      <c r="H47" s="516"/>
      <c r="I47" s="516"/>
      <c r="J47" s="10"/>
      <c r="K47" s="10"/>
      <c r="L47" s="11"/>
      <c r="N47" s="18"/>
    </row>
    <row r="48" spans="1:14" s="9" customFormat="1" ht="12.75">
      <c r="A48" s="8"/>
      <c r="B48" s="10" t="str">
        <f>Translations!$B$65</f>
        <v>EU ETS general:</v>
      </c>
      <c r="C48" s="10"/>
      <c r="D48" s="514" t="str">
        <f>Translations!$B$66</f>
        <v>http://ec.europa.eu/clima/policies/ets/index_en.htm</v>
      </c>
      <c r="E48" s="492"/>
      <c r="F48" s="492"/>
      <c r="G48" s="492"/>
      <c r="H48" s="492"/>
      <c r="I48" s="492"/>
      <c r="J48" s="10"/>
      <c r="K48" s="10"/>
      <c r="L48" s="11"/>
      <c r="N48" s="18"/>
    </row>
    <row r="49" spans="1:14" s="9" customFormat="1" ht="12.75">
      <c r="A49" s="8"/>
      <c r="B49" s="10" t="str">
        <f>Translations!$B$67</f>
        <v>Aviation EU ETS: </v>
      </c>
      <c r="C49" s="10"/>
      <c r="D49" s="514" t="str">
        <f>Translations!$B$68</f>
        <v>http://ec.europa.eu/clima/policies/transport/aviation/index_en.htm</v>
      </c>
      <c r="E49" s="492"/>
      <c r="F49" s="492"/>
      <c r="G49" s="492"/>
      <c r="H49" s="492"/>
      <c r="I49" s="492"/>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515" t="str">
        <f>Translations!$B$45</f>
        <v>http://ec.europa.eu/clima/policies/ets/monitoring/index_en.htm</v>
      </c>
      <c r="E51" s="516"/>
      <c r="F51" s="516"/>
      <c r="G51" s="516"/>
      <c r="H51" s="516"/>
      <c r="I51" s="516"/>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3" t="str">
        <f>Translations!$B$74</f>
        <v>How to use this file:</v>
      </c>
      <c r="C61" s="483"/>
      <c r="D61" s="483"/>
      <c r="E61" s="483"/>
      <c r="F61" s="483"/>
      <c r="G61" s="483"/>
      <c r="H61" s="483"/>
      <c r="I61" s="483"/>
      <c r="J61" s="483"/>
      <c r="K61" s="483"/>
      <c r="L61" s="483"/>
    </row>
    <row r="62" spans="1:12" ht="25.5" customHeight="1">
      <c r="A62" s="8"/>
      <c r="B62" s="469" t="str">
        <f>Translations!$B$870</f>
        <v>This template has been developed to accommodate the minimum content of an annual emissions report required by the MRR. Operators should therefore refer to the MRR and additional Member State requirements (if any) when completing.</v>
      </c>
      <c r="C62" s="469"/>
      <c r="D62" s="469"/>
      <c r="E62" s="469"/>
      <c r="F62" s="469"/>
      <c r="G62" s="469"/>
      <c r="H62" s="469"/>
      <c r="I62" s="469"/>
      <c r="J62" s="469"/>
      <c r="K62" s="469"/>
      <c r="L62" s="471"/>
    </row>
    <row r="63" spans="1:14" s="21" customFormat="1" ht="26.25" customHeight="1">
      <c r="A63" s="8"/>
      <c r="B63" s="492" t="str">
        <f>Translations!$B$76</f>
        <v>It is recommended that you go through the file from start to end. There are a few functions which will guide you through the form which depend on previous input, such as cells changing colour if an input is not needed (see colour codes below).</v>
      </c>
      <c r="C63" s="492"/>
      <c r="D63" s="492"/>
      <c r="E63" s="492"/>
      <c r="F63" s="492"/>
      <c r="G63" s="492"/>
      <c r="H63" s="492"/>
      <c r="I63" s="492"/>
      <c r="J63" s="492"/>
      <c r="K63" s="492"/>
      <c r="L63" s="493"/>
      <c r="N63" s="18"/>
    </row>
    <row r="64" spans="1:14" s="21" customFormat="1" ht="43.5" customHeight="1">
      <c r="A64" s="8"/>
      <c r="B64" s="49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92"/>
      <c r="D64" s="492"/>
      <c r="E64" s="492"/>
      <c r="F64" s="492"/>
      <c r="G64" s="492"/>
      <c r="H64" s="492"/>
      <c r="I64" s="492"/>
      <c r="J64" s="492"/>
      <c r="K64" s="492"/>
      <c r="L64" s="493"/>
      <c r="N64" s="18"/>
    </row>
    <row r="65" spans="1:14" s="21" customFormat="1" ht="12.75">
      <c r="A65" s="17"/>
      <c r="B65" s="494" t="str">
        <f>Translations!$B$78</f>
        <v>Colour codes and fonts:</v>
      </c>
      <c r="C65" s="494"/>
      <c r="D65" s="494"/>
      <c r="E65" s="494"/>
      <c r="F65" s="494"/>
      <c r="G65" s="494"/>
      <c r="H65" s="494"/>
      <c r="I65" s="494"/>
      <c r="J65" s="494"/>
      <c r="K65" s="494"/>
      <c r="L65" s="495"/>
      <c r="N65" s="18"/>
    </row>
    <row r="66" spans="3:14" s="9" customFormat="1" ht="12.75">
      <c r="C66" s="462" t="str">
        <f>Translations!$B$79</f>
        <v>Black bold text:</v>
      </c>
      <c r="D66" s="468"/>
      <c r="E66" s="469" t="str">
        <f>Translations!$B$80</f>
        <v>This is text provided by the Commission template. It should be kept as it is.</v>
      </c>
      <c r="F66" s="469"/>
      <c r="G66" s="469"/>
      <c r="H66" s="469"/>
      <c r="I66" s="469"/>
      <c r="J66" s="469"/>
      <c r="K66" s="469"/>
      <c r="L66" s="471"/>
      <c r="N66" s="18"/>
    </row>
    <row r="67" spans="3:14" s="9" customFormat="1" ht="25.5" customHeight="1">
      <c r="C67" s="479" t="str">
        <f>Translations!$B$81</f>
        <v>Smaller italic text:</v>
      </c>
      <c r="D67" s="479"/>
      <c r="E67" s="469" t="str">
        <f>Translations!$B$82</f>
        <v>This text gives further explanations. Member States may add further explanations in MS specific versions of the template.</v>
      </c>
      <c r="F67" s="469"/>
      <c r="G67" s="469"/>
      <c r="H67" s="469"/>
      <c r="I67" s="469"/>
      <c r="J67" s="469"/>
      <c r="K67" s="469"/>
      <c r="L67" s="471"/>
      <c r="N67" s="18"/>
    </row>
    <row r="68" spans="3:14" s="9" customFormat="1" ht="12.75">
      <c r="C68" s="472"/>
      <c r="D68" s="473"/>
      <c r="E68" s="471" t="str">
        <f>Translations!$B$83</f>
        <v>Light yellow fields indicate input fields.</v>
      </c>
      <c r="F68" s="470"/>
      <c r="G68" s="470"/>
      <c r="H68" s="470"/>
      <c r="I68" s="470"/>
      <c r="J68" s="470"/>
      <c r="K68" s="470"/>
      <c r="L68" s="470"/>
      <c r="N68" s="18"/>
    </row>
    <row r="69" spans="3:14" s="9" customFormat="1" ht="12.75">
      <c r="C69" s="474"/>
      <c r="D69" s="475"/>
      <c r="E69" s="471" t="str">
        <f>Translations!$B$84</f>
        <v>Green fields show automatically calculated results. Red text indicates error messages (missing data etc.).</v>
      </c>
      <c r="F69" s="470"/>
      <c r="G69" s="470"/>
      <c r="H69" s="470"/>
      <c r="I69" s="470"/>
      <c r="J69" s="470"/>
      <c r="K69" s="470"/>
      <c r="L69" s="470"/>
      <c r="N69" s="18"/>
    </row>
    <row r="70" spans="3:14" s="9" customFormat="1" ht="12.75">
      <c r="C70" s="477"/>
      <c r="D70" s="478"/>
      <c r="E70" s="471" t="str">
        <f>Translations!$B$85</f>
        <v>Shaded fields indicate that an input in another field makes the input here irrelevant.</v>
      </c>
      <c r="F70" s="469"/>
      <c r="G70" s="469"/>
      <c r="H70" s="469"/>
      <c r="I70" s="469"/>
      <c r="J70" s="469"/>
      <c r="K70" s="469"/>
      <c r="L70" s="471"/>
      <c r="N70" s="18"/>
    </row>
    <row r="71" spans="3:14" s="9" customFormat="1" ht="12.75">
      <c r="C71" s="27"/>
      <c r="D71" s="28"/>
      <c r="E71" s="469" t="str">
        <f>Translations!$B$86</f>
        <v>Grey shaded areas should be filled by Member States before publishing customized version of the template.</v>
      </c>
      <c r="F71" s="470"/>
      <c r="G71" s="470"/>
      <c r="H71" s="470"/>
      <c r="I71" s="470"/>
      <c r="J71" s="470"/>
      <c r="K71" s="470"/>
      <c r="L71" s="47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50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70"/>
      <c r="D73" s="470"/>
      <c r="E73" s="470"/>
      <c r="F73" s="470"/>
      <c r="G73" s="470"/>
      <c r="H73" s="470"/>
      <c r="I73" s="470"/>
      <c r="J73" s="470"/>
      <c r="K73" s="470"/>
      <c r="L73" s="470"/>
      <c r="N73" s="18"/>
    </row>
    <row r="74" spans="1:14" s="9" customFormat="1" ht="51" customHeight="1">
      <c r="A74" s="8">
        <f>A73+1</f>
        <v>12</v>
      </c>
      <c r="B74" s="508"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507"/>
      <c r="D74" s="507"/>
      <c r="E74" s="507"/>
      <c r="F74" s="507"/>
      <c r="G74" s="507"/>
      <c r="H74" s="507"/>
      <c r="I74" s="507"/>
      <c r="J74" s="507"/>
      <c r="K74" s="507"/>
      <c r="L74" s="468"/>
      <c r="N74" s="18"/>
    </row>
    <row r="75" spans="1:14" s="9" customFormat="1" ht="51" customHeight="1">
      <c r="A75" s="8">
        <f>A74+1</f>
        <v>13</v>
      </c>
      <c r="B75" s="50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70"/>
      <c r="D75" s="470"/>
      <c r="E75" s="470"/>
      <c r="F75" s="470"/>
      <c r="G75" s="470"/>
      <c r="H75" s="470"/>
      <c r="I75" s="470"/>
      <c r="J75" s="470"/>
      <c r="K75" s="470"/>
      <c r="L75" s="470"/>
      <c r="N75" s="18"/>
    </row>
    <row r="76" spans="1:14" s="9" customFormat="1" ht="4.5" customHeight="1" thickBot="1">
      <c r="A76" s="30"/>
      <c r="B76" s="506"/>
      <c r="C76" s="507"/>
      <c r="D76" s="507"/>
      <c r="E76" s="507"/>
      <c r="F76" s="507"/>
      <c r="G76" s="507"/>
      <c r="H76" s="507"/>
      <c r="I76" s="507"/>
      <c r="J76" s="507"/>
      <c r="K76" s="507"/>
      <c r="L76" s="35"/>
      <c r="N76" s="18"/>
    </row>
    <row r="77" spans="1:14" s="9" customFormat="1" ht="89.25" customHeight="1" thickBot="1">
      <c r="A77" s="8">
        <f>A75+1</f>
        <v>14</v>
      </c>
      <c r="B77" s="50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510"/>
      <c r="D77" s="510"/>
      <c r="E77" s="510"/>
      <c r="F77" s="510"/>
      <c r="G77" s="510"/>
      <c r="H77" s="510"/>
      <c r="I77" s="510"/>
      <c r="J77" s="510"/>
      <c r="K77" s="510"/>
      <c r="L77" s="511"/>
      <c r="N77" s="18"/>
    </row>
    <row r="78" spans="1:14" s="9" customFormat="1" ht="4.5" customHeight="1">
      <c r="A78" s="30"/>
      <c r="B78" s="506"/>
      <c r="C78" s="507"/>
      <c r="D78" s="507"/>
      <c r="E78" s="507"/>
      <c r="F78" s="507"/>
      <c r="G78" s="507"/>
      <c r="H78" s="507"/>
      <c r="I78" s="507"/>
      <c r="J78" s="507"/>
      <c r="K78" s="507"/>
      <c r="L78" s="35"/>
      <c r="N78" s="18"/>
    </row>
    <row r="79" spans="1:14" s="21" customFormat="1" ht="12.75" customHeight="1">
      <c r="A79" s="17"/>
      <c r="B79" s="512" t="str">
        <f>Translations!$B$875</f>
        <v>Note: Formulae must be checked and corrected in particular whenever rows and/or columns are added by aircraft operators.</v>
      </c>
      <c r="C79" s="513"/>
      <c r="D79" s="513"/>
      <c r="E79" s="513"/>
      <c r="F79" s="513"/>
      <c r="G79" s="513"/>
      <c r="H79" s="513"/>
      <c r="I79" s="513"/>
      <c r="J79" s="513"/>
      <c r="K79" s="513"/>
      <c r="L79" s="513"/>
      <c r="N79" s="18"/>
    </row>
    <row r="80" spans="1:14" s="21" customFormat="1" ht="12.75">
      <c r="A80" s="17"/>
      <c r="L80" s="22"/>
      <c r="N80" s="18"/>
    </row>
    <row r="81" spans="1:15" ht="15.75" customHeight="1">
      <c r="A81" s="8">
        <f>A77+1</f>
        <v>15</v>
      </c>
      <c r="B81" s="483" t="str">
        <f>Translations!$B$87</f>
        <v>Member State-specific guidance is listed here:</v>
      </c>
      <c r="C81" s="483"/>
      <c r="D81" s="483"/>
      <c r="E81" s="483"/>
      <c r="F81" s="483"/>
      <c r="G81" s="483"/>
      <c r="H81" s="483"/>
      <c r="I81" s="483"/>
      <c r="J81" s="483"/>
      <c r="K81" s="483"/>
      <c r="L81" s="483"/>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77:L77"/>
    <mergeCell ref="B78:K78"/>
    <mergeCell ref="B79:L79"/>
    <mergeCell ref="B43:L43"/>
    <mergeCell ref="D48:I48"/>
    <mergeCell ref="D49:I49"/>
    <mergeCell ref="E69:L69"/>
    <mergeCell ref="B62:L62"/>
    <mergeCell ref="D47:I47"/>
    <mergeCell ref="D51:I51"/>
    <mergeCell ref="B75:L75"/>
    <mergeCell ref="B76:K76"/>
    <mergeCell ref="B73:L73"/>
    <mergeCell ref="B74:L74"/>
    <mergeCell ref="B13:L13"/>
    <mergeCell ref="B14:L14"/>
    <mergeCell ref="C27:L27"/>
    <mergeCell ref="B30:L30"/>
    <mergeCell ref="C25:L25"/>
    <mergeCell ref="C28:L28"/>
    <mergeCell ref="B11:L11"/>
    <mergeCell ref="B81:L81"/>
    <mergeCell ref="B45:L45"/>
    <mergeCell ref="B64:L64"/>
    <mergeCell ref="B65:L65"/>
    <mergeCell ref="B61:L61"/>
    <mergeCell ref="E33:H40"/>
    <mergeCell ref="B63:L63"/>
    <mergeCell ref="C66:D66"/>
    <mergeCell ref="E66:L66"/>
    <mergeCell ref="C26:L26"/>
    <mergeCell ref="B15:L15"/>
    <mergeCell ref="B16:L16"/>
    <mergeCell ref="C29:L29"/>
    <mergeCell ref="B5:L5"/>
    <mergeCell ref="B6:L6"/>
    <mergeCell ref="B7:L7"/>
    <mergeCell ref="B22:L22"/>
    <mergeCell ref="B8:L8"/>
    <mergeCell ref="B9:L9"/>
    <mergeCell ref="B2:J2"/>
    <mergeCell ref="B42:L42"/>
    <mergeCell ref="B3:L3"/>
    <mergeCell ref="B4:L4"/>
    <mergeCell ref="B24:L24"/>
    <mergeCell ref="B12:L12"/>
    <mergeCell ref="B18:L18"/>
    <mergeCell ref="B19:L19"/>
    <mergeCell ref="B10:L10"/>
    <mergeCell ref="B21:L21"/>
    <mergeCell ref="E71:L71"/>
    <mergeCell ref="E67:L67"/>
    <mergeCell ref="C68:D68"/>
    <mergeCell ref="E68:L68"/>
    <mergeCell ref="C69:D69"/>
    <mergeCell ref="B31:L31"/>
    <mergeCell ref="C70:D70"/>
    <mergeCell ref="E70:L70"/>
    <mergeCell ref="C67:D6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2">
      <selection activeCell="B2" sqref="B2"/>
    </sheetView>
  </sheetViews>
  <sheetFormatPr defaultColWidth="9.14062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9.14062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41" t="str">
        <f>Translations!$B$876</f>
        <v>GENERAL INFORMATION ABOUT THIS REPORT</v>
      </c>
      <c r="D3" s="541"/>
      <c r="E3" s="541"/>
      <c r="F3" s="541"/>
      <c r="G3" s="541"/>
      <c r="H3" s="541"/>
      <c r="I3" s="541"/>
      <c r="J3" s="541"/>
      <c r="K3" s="541"/>
    </row>
    <row r="5" spans="3:11" ht="15.75">
      <c r="C5" s="121">
        <v>1</v>
      </c>
      <c r="D5" s="85" t="str">
        <f>Translations!$B$877</f>
        <v>Reporting Year</v>
      </c>
      <c r="E5" s="85"/>
      <c r="F5" s="85"/>
      <c r="G5" s="85"/>
      <c r="H5" s="85"/>
      <c r="I5" s="85"/>
      <c r="J5" s="85"/>
      <c r="K5" s="85"/>
    </row>
    <row r="7" spans="1:16" s="170" customFormat="1" ht="20.25" customHeight="1">
      <c r="A7" s="196"/>
      <c r="C7" s="171" t="s">
        <v>246</v>
      </c>
      <c r="D7" s="533" t="str">
        <f>Translations!$B$850</f>
        <v>Reporting year:</v>
      </c>
      <c r="E7" s="533"/>
      <c r="F7" s="533"/>
      <c r="G7" s="533"/>
      <c r="H7" s="533"/>
      <c r="I7" s="534"/>
      <c r="J7" s="535"/>
      <c r="K7" s="536"/>
      <c r="L7" s="172"/>
      <c r="M7" s="199"/>
      <c r="N7" s="172"/>
      <c r="O7" s="172"/>
      <c r="P7" s="172"/>
    </row>
    <row r="8" spans="2:11" ht="12.75" customHeight="1">
      <c r="B8" s="118"/>
      <c r="C8" s="86"/>
      <c r="D8" s="523" t="str">
        <f>Translations!$B$878</f>
        <v>This is the year in which the reported aviation activities took place, i.e. 2013 for the report which you submit by 31 March 2014.</v>
      </c>
      <c r="E8" s="523"/>
      <c r="F8" s="523"/>
      <c r="G8" s="523"/>
      <c r="H8" s="523"/>
      <c r="I8" s="526"/>
      <c r="J8" s="526"/>
      <c r="K8" s="526"/>
    </row>
    <row r="10" spans="3:11" ht="15.75">
      <c r="C10" s="121">
        <v>2</v>
      </c>
      <c r="D10" s="85" t="str">
        <f>Translations!$B$879</f>
        <v>Identification of the Aircraft Operator</v>
      </c>
      <c r="E10" s="85"/>
      <c r="F10" s="85"/>
      <c r="G10" s="85"/>
      <c r="H10" s="85"/>
      <c r="I10" s="85"/>
      <c r="J10" s="85"/>
      <c r="K10" s="85"/>
    </row>
    <row r="12" spans="3:11" ht="12.75">
      <c r="C12" s="163" t="s">
        <v>246</v>
      </c>
      <c r="D12" s="530" t="str">
        <f>Translations!$B$101</f>
        <v>Please enter the name of the aircraft operator:</v>
      </c>
      <c r="E12" s="530"/>
      <c r="F12" s="530"/>
      <c r="G12" s="530"/>
      <c r="H12" s="542"/>
      <c r="I12" s="518"/>
      <c r="J12" s="521"/>
      <c r="K12" s="522"/>
    </row>
    <row r="13" spans="2:11" ht="12.75">
      <c r="B13" s="118"/>
      <c r="C13" s="86"/>
      <c r="D13" s="523" t="str">
        <f>Translations!$B$880</f>
        <v>This name should be the legal entity carrying out the aviation activities defined in Annex I of the EU ETS Directive.</v>
      </c>
      <c r="E13" s="523"/>
      <c r="F13" s="523"/>
      <c r="G13" s="523"/>
      <c r="H13" s="523"/>
      <c r="I13" s="526"/>
      <c r="J13" s="526"/>
      <c r="K13" s="526"/>
    </row>
    <row r="14" spans="2:11" ht="12.75" customHeight="1">
      <c r="B14" s="118"/>
      <c r="C14" s="87" t="s">
        <v>249</v>
      </c>
      <c r="D14" s="530" t="str">
        <f>Translations!$B$104</f>
        <v>Unique Identifier as stated in the Commission's list of aircraft operators:</v>
      </c>
      <c r="E14" s="530"/>
      <c r="F14" s="530"/>
      <c r="G14" s="530"/>
      <c r="H14" s="530"/>
      <c r="I14" s="530"/>
      <c r="J14" s="530"/>
      <c r="K14" s="530"/>
    </row>
    <row r="15" spans="2:11" ht="25.5" customHeight="1">
      <c r="B15" s="118"/>
      <c r="C15" s="86"/>
      <c r="D15" s="523" t="str">
        <f>Translations!$B$105</f>
        <v>This identifier can be found on the list published by the Commission pursuant to Article 18a(3) of the EU ETS Directive.</v>
      </c>
      <c r="E15" s="523"/>
      <c r="F15" s="523"/>
      <c r="G15" s="523"/>
      <c r="H15" s="523"/>
      <c r="I15" s="537"/>
      <c r="J15" s="538"/>
      <c r="K15" s="539"/>
    </row>
    <row r="17" spans="2:11" ht="27" customHeight="1">
      <c r="B17" s="118"/>
      <c r="C17" s="163" t="s">
        <v>1016</v>
      </c>
      <c r="D17" s="530" t="str">
        <f>Translations!$B$113</f>
        <v>If different to the name given in 2(a), please also enter the name of the aircraft operator as it appears on the Commission's list of operators:</v>
      </c>
      <c r="E17" s="530"/>
      <c r="F17" s="530"/>
      <c r="G17" s="530"/>
      <c r="H17" s="530"/>
      <c r="I17" s="530"/>
      <c r="J17" s="530"/>
      <c r="K17" s="530"/>
    </row>
    <row r="18" spans="2:11" ht="33.75" customHeight="1">
      <c r="B18" s="118"/>
      <c r="C18" s="86"/>
      <c r="D18" s="523" t="str">
        <f>Translations!$B$114</f>
        <v>The name of the aircraft operator on the list pursuant to Article 18a(3) of the EU ETS Directive may be different to the actual aircraft operator's name entered in 2(a) above.</v>
      </c>
      <c r="E18" s="523"/>
      <c r="F18" s="523"/>
      <c r="G18" s="523"/>
      <c r="H18" s="523"/>
      <c r="I18" s="537"/>
      <c r="J18" s="538"/>
      <c r="K18" s="539"/>
    </row>
    <row r="20" spans="2:11" ht="29.25" customHeight="1">
      <c r="B20" s="118"/>
      <c r="C20" s="163" t="s">
        <v>1015</v>
      </c>
      <c r="D20" s="530" t="str">
        <f>Translations!$B$115</f>
        <v>Please enter the unique ICAO designator used in the call sign for Air Traffic Control (ATC) purposes, where available:</v>
      </c>
      <c r="E20" s="530"/>
      <c r="F20" s="530"/>
      <c r="G20" s="530"/>
      <c r="H20" s="530"/>
      <c r="I20" s="530"/>
      <c r="J20" s="530"/>
      <c r="K20" s="530"/>
    </row>
    <row r="21" spans="3:11" ht="20.25" customHeight="1">
      <c r="C21" s="86"/>
      <c r="D21" s="523"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23"/>
      <c r="F21" s="523"/>
      <c r="G21" s="523"/>
      <c r="H21" s="523"/>
      <c r="I21" s="518"/>
      <c r="J21" s="521"/>
      <c r="K21" s="522"/>
    </row>
    <row r="22" spans="3:8" ht="31.5" customHeight="1">
      <c r="C22" s="86"/>
      <c r="D22" s="523"/>
      <c r="E22" s="523"/>
      <c r="F22" s="523"/>
      <c r="G22" s="523"/>
      <c r="H22" s="523"/>
    </row>
    <row r="23" spans="2:13" ht="27.75" customHeight="1">
      <c r="B23" s="118"/>
      <c r="C23" s="88" t="s">
        <v>656</v>
      </c>
      <c r="D23" s="530" t="str">
        <f>Translations!$B$117</f>
        <v>Where a unique ICAO designator for ATC purposes is not available, please provide the aircraft registration markings used in the call sign for ATC purposes for the aircraft you operate.</v>
      </c>
      <c r="E23" s="530"/>
      <c r="F23" s="530"/>
      <c r="G23" s="530"/>
      <c r="H23" s="530"/>
      <c r="I23" s="530"/>
      <c r="J23" s="530"/>
      <c r="K23" s="530"/>
      <c r="M23" s="304" t="s">
        <v>883</v>
      </c>
    </row>
    <row r="24" spans="2:13" ht="51.75" customHeight="1">
      <c r="B24" s="118"/>
      <c r="C24" s="86"/>
      <c r="D24" s="523"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1"/>
      <c r="F24" s="531"/>
      <c r="G24" s="531"/>
      <c r="H24" s="532"/>
      <c r="I24" s="518"/>
      <c r="J24" s="519"/>
      <c r="K24" s="520"/>
      <c r="M24" s="306" t="b">
        <f>IF($I$21="",FALSE,IF($I$21=Euconst_NA,FALSE,TRUE))</f>
        <v>0</v>
      </c>
    </row>
    <row r="26" spans="3:11" ht="12.75">
      <c r="C26" s="88" t="s">
        <v>247</v>
      </c>
      <c r="D26" s="525" t="str">
        <f>Translations!$B$120</f>
        <v>Please enter the administering Member State of the aircraft operator</v>
      </c>
      <c r="E26" s="525"/>
      <c r="F26" s="525"/>
      <c r="G26" s="525"/>
      <c r="H26" s="525"/>
      <c r="I26" s="525"/>
      <c r="J26" s="525"/>
      <c r="K26" s="525"/>
    </row>
    <row r="27" spans="2:11" ht="12.75">
      <c r="B27" s="81"/>
      <c r="C27" s="89"/>
      <c r="D27" s="523" t="str">
        <f>Translations!$B$121</f>
        <v>pursuant to Art. 18a of the Directive.</v>
      </c>
      <c r="E27" s="523"/>
      <c r="F27" s="523"/>
      <c r="G27" s="523"/>
      <c r="H27" s="523"/>
      <c r="I27" s="518"/>
      <c r="J27" s="521"/>
      <c r="K27" s="522"/>
    </row>
    <row r="28" spans="2:11" ht="12.75">
      <c r="B28" s="81"/>
      <c r="C28" s="89"/>
      <c r="D28" s="90"/>
      <c r="E28" s="90"/>
      <c r="F28" s="90"/>
      <c r="G28" s="90"/>
      <c r="H28" s="90"/>
      <c r="I28" s="91"/>
      <c r="J28" s="91"/>
      <c r="K28" s="91"/>
    </row>
    <row r="29" spans="3:11" ht="12.75">
      <c r="C29" s="88" t="s">
        <v>556</v>
      </c>
      <c r="D29" s="524" t="str">
        <f>Translations!$B$122</f>
        <v>Competent authority in this Member State:</v>
      </c>
      <c r="E29" s="524"/>
      <c r="F29" s="524"/>
      <c r="G29" s="524"/>
      <c r="H29" s="524"/>
      <c r="I29" s="518"/>
      <c r="J29" s="521"/>
      <c r="K29" s="522"/>
    </row>
    <row r="30" spans="2:11" ht="30.75" customHeight="1">
      <c r="B30" s="81"/>
      <c r="C30" s="89"/>
      <c r="D30" s="523" t="str">
        <f>Translations!$B$123</f>
        <v>In some Member States there is more than one Competent Authority dealing with the EU ETS for aircraft operators. Please enter the name of the appropriate authority, if applicable. Otherwise choose "n.a.".</v>
      </c>
      <c r="E30" s="523"/>
      <c r="F30" s="523"/>
      <c r="G30" s="523"/>
      <c r="H30" s="523"/>
      <c r="I30" s="526"/>
      <c r="J30" s="526"/>
      <c r="K30" s="526"/>
    </row>
    <row r="31" spans="2:11" ht="25.5" customHeight="1">
      <c r="B31" s="81"/>
      <c r="C31" s="88" t="s">
        <v>259</v>
      </c>
      <c r="D31" s="525" t="str">
        <f>Translations!$B$124</f>
        <v>Please enter the number and issuing authority of the Air Operator Certificate (AOC) and Operating Licence granted by a Member State if available:</v>
      </c>
      <c r="E31" s="525"/>
      <c r="F31" s="525"/>
      <c r="G31" s="525"/>
      <c r="H31" s="525"/>
      <c r="I31" s="525"/>
      <c r="J31" s="525"/>
      <c r="K31" s="525"/>
    </row>
    <row r="32" spans="3:11" ht="12.75">
      <c r="C32" s="92"/>
      <c r="F32" s="157" t="str">
        <f>Translations!$B$125</f>
        <v>Air Operator Certificate:</v>
      </c>
      <c r="H32" s="159"/>
      <c r="I32" s="518"/>
      <c r="J32" s="521"/>
      <c r="K32" s="522"/>
    </row>
    <row r="33" spans="6:11" ht="12.75">
      <c r="F33" s="157" t="str">
        <f>Translations!$B$126</f>
        <v>AOC Issuing authority:</v>
      </c>
      <c r="H33" s="159"/>
      <c r="I33" s="518"/>
      <c r="J33" s="521"/>
      <c r="K33" s="522"/>
    </row>
    <row r="34" spans="3:11" ht="12.75">
      <c r="C34" s="92"/>
      <c r="F34" s="157" t="str">
        <f>Translations!$B$127</f>
        <v>Operating Licence:</v>
      </c>
      <c r="H34" s="159"/>
      <c r="I34" s="518"/>
      <c r="J34" s="521"/>
      <c r="K34" s="522"/>
    </row>
    <row r="35" spans="6:11" ht="12.75">
      <c r="F35" s="157" t="str">
        <f>Translations!$B$128</f>
        <v>Issuing authority:</v>
      </c>
      <c r="H35" s="159"/>
      <c r="I35" s="518"/>
      <c r="J35" s="521"/>
      <c r="K35" s="522"/>
    </row>
    <row r="36" spans="3:11" ht="12.75">
      <c r="C36" s="92"/>
      <c r="G36" s="93"/>
      <c r="H36" s="159"/>
      <c r="I36" s="91"/>
      <c r="J36" s="91"/>
      <c r="K36" s="91"/>
    </row>
    <row r="37" spans="3:11" ht="15.75" customHeight="1">
      <c r="C37" s="91" t="s">
        <v>280</v>
      </c>
      <c r="D37" s="525" t="str">
        <f>Translations!$B$129</f>
        <v>Please enter the address of the aircraft operator, including postcode and country:</v>
      </c>
      <c r="E37" s="525"/>
      <c r="F37" s="525"/>
      <c r="G37" s="525"/>
      <c r="H37" s="525"/>
      <c r="I37" s="525"/>
      <c r="J37" s="525"/>
      <c r="K37" s="525"/>
    </row>
    <row r="38" spans="3:11" ht="12.75">
      <c r="C38" s="92"/>
      <c r="D38" s="90"/>
      <c r="E38" s="90"/>
      <c r="F38" s="157" t="str">
        <f>Translations!$B$130</f>
        <v>Address Line 1</v>
      </c>
      <c r="H38" s="159"/>
      <c r="I38" s="518"/>
      <c r="J38" s="521"/>
      <c r="K38" s="522"/>
    </row>
    <row r="39" spans="3:11" ht="12.75">
      <c r="C39" s="92"/>
      <c r="D39" s="90"/>
      <c r="E39" s="90"/>
      <c r="F39" s="157" t="str">
        <f>Translations!$B$131</f>
        <v>Address Line 2</v>
      </c>
      <c r="H39" s="159"/>
      <c r="I39" s="518"/>
      <c r="J39" s="521"/>
      <c r="K39" s="522"/>
    </row>
    <row r="40" spans="3:11" ht="12.75">
      <c r="C40" s="92"/>
      <c r="D40" s="90"/>
      <c r="E40" s="90"/>
      <c r="F40" s="157" t="str">
        <f>Translations!$B$132</f>
        <v>City</v>
      </c>
      <c r="H40" s="159"/>
      <c r="I40" s="518"/>
      <c r="J40" s="521"/>
      <c r="K40" s="522"/>
    </row>
    <row r="41" spans="3:11" ht="12.75">
      <c r="C41" s="92"/>
      <c r="D41" s="90"/>
      <c r="E41" s="90"/>
      <c r="F41" s="157" t="str">
        <f>Translations!$B$133</f>
        <v>State/Province/Region</v>
      </c>
      <c r="H41" s="159"/>
      <c r="I41" s="518"/>
      <c r="J41" s="521"/>
      <c r="K41" s="522"/>
    </row>
    <row r="42" spans="3:11" ht="12.75">
      <c r="C42" s="92"/>
      <c r="D42" s="86"/>
      <c r="E42" s="86"/>
      <c r="F42" s="157" t="str">
        <f>Translations!$B$134</f>
        <v>Postcode/ZIP</v>
      </c>
      <c r="H42" s="159"/>
      <c r="I42" s="518"/>
      <c r="J42" s="521"/>
      <c r="K42" s="522"/>
    </row>
    <row r="43" spans="3:11" ht="12.75">
      <c r="C43" s="92"/>
      <c r="D43" s="86"/>
      <c r="E43" s="86"/>
      <c r="F43" s="157" t="str">
        <f>Translations!$B$135</f>
        <v>Country</v>
      </c>
      <c r="H43" s="159"/>
      <c r="I43" s="518"/>
      <c r="J43" s="521"/>
      <c r="K43" s="522"/>
    </row>
    <row r="44" spans="3:11" ht="12.75">
      <c r="C44" s="92"/>
      <c r="D44" s="86"/>
      <c r="E44" s="86"/>
      <c r="F44" s="157" t="str">
        <f>Translations!$B$883</f>
        <v>Telephone Number:</v>
      </c>
      <c r="H44" s="159"/>
      <c r="I44" s="518"/>
      <c r="J44" s="521"/>
      <c r="K44" s="522"/>
    </row>
    <row r="45" spans="3:11" ht="12.75">
      <c r="C45" s="92"/>
      <c r="D45" s="86"/>
      <c r="E45" s="86"/>
      <c r="F45" s="157" t="str">
        <f>Translations!$B$136</f>
        <v>Email address</v>
      </c>
      <c r="H45" s="159"/>
      <c r="I45" s="518"/>
      <c r="J45" s="521"/>
      <c r="K45" s="522"/>
    </row>
    <row r="46" spans="3:11" ht="12.75">
      <c r="C46" s="92"/>
      <c r="G46" s="93"/>
      <c r="H46" s="159"/>
      <c r="I46" s="91"/>
      <c r="J46" s="91"/>
      <c r="K46" s="91"/>
    </row>
    <row r="47" spans="3:11" ht="12.75">
      <c r="C47" s="163" t="s">
        <v>683</v>
      </c>
      <c r="D47" s="527" t="str">
        <f>Translations!$B$884</f>
        <v>Who can we contact about your annual emission report?</v>
      </c>
      <c r="E47" s="527"/>
      <c r="F47" s="527"/>
      <c r="G47" s="527"/>
      <c r="H47" s="527"/>
      <c r="I47" s="527"/>
      <c r="J47" s="527"/>
      <c r="K47" s="527"/>
    </row>
    <row r="48" spans="3:11" ht="26.25" customHeight="1">
      <c r="C48" s="86"/>
      <c r="D48" s="54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40"/>
      <c r="F48" s="540"/>
      <c r="G48" s="540"/>
      <c r="H48" s="540"/>
      <c r="I48" s="540"/>
      <c r="J48" s="540"/>
      <c r="K48" s="540"/>
    </row>
    <row r="49" spans="3:11" ht="12.75">
      <c r="C49" s="86"/>
      <c r="E49" s="86"/>
      <c r="F49" s="163" t="str">
        <f>Translations!$B$151</f>
        <v>Title:</v>
      </c>
      <c r="I49" s="518"/>
      <c r="J49" s="521"/>
      <c r="K49" s="522"/>
    </row>
    <row r="50" spans="3:11" ht="12.75">
      <c r="C50" s="86"/>
      <c r="E50" s="86"/>
      <c r="F50" s="163" t="str">
        <f>Translations!$B$152</f>
        <v>First Name:</v>
      </c>
      <c r="I50" s="518"/>
      <c r="J50" s="521"/>
      <c r="K50" s="522"/>
    </row>
    <row r="51" spans="3:11" ht="12.75">
      <c r="C51" s="86"/>
      <c r="E51" s="86"/>
      <c r="F51" s="163" t="str">
        <f>Translations!$B$153</f>
        <v>Surname:</v>
      </c>
      <c r="I51" s="518"/>
      <c r="J51" s="521"/>
      <c r="K51" s="522"/>
    </row>
    <row r="52" spans="3:11" ht="12.75">
      <c r="C52" s="86"/>
      <c r="E52" s="86"/>
      <c r="F52" s="163" t="str">
        <f>Translations!$B$154</f>
        <v>Job title:</v>
      </c>
      <c r="I52" s="518"/>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18"/>
      <c r="J54" s="521"/>
      <c r="K54" s="522"/>
    </row>
    <row r="55" spans="3:11" ht="12.75">
      <c r="C55" s="86"/>
      <c r="E55" s="86"/>
      <c r="F55" s="163" t="str">
        <f>Translations!$B$156</f>
        <v>Telephone number:</v>
      </c>
      <c r="I55" s="518"/>
      <c r="J55" s="521"/>
      <c r="K55" s="522"/>
    </row>
    <row r="56" spans="3:11" ht="12.75">
      <c r="C56" s="95"/>
      <c r="E56" s="86"/>
      <c r="F56" s="163" t="str">
        <f>Translations!$B$157</f>
        <v>Email address:</v>
      </c>
      <c r="I56" s="518"/>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18"/>
      <c r="J60" s="521"/>
      <c r="K60" s="522"/>
    </row>
    <row r="61" spans="2:11" ht="12.75">
      <c r="B61" s="81"/>
      <c r="C61" s="101"/>
      <c r="D61" s="163"/>
      <c r="E61" s="86"/>
      <c r="F61" s="163" t="str">
        <f>Translations!$B$152</f>
        <v>First Name:</v>
      </c>
      <c r="H61" s="102"/>
      <c r="I61" s="518"/>
      <c r="J61" s="521"/>
      <c r="K61" s="522"/>
    </row>
    <row r="62" spans="2:11" ht="12.75">
      <c r="B62" s="81"/>
      <c r="C62" s="101"/>
      <c r="D62" s="163"/>
      <c r="E62" s="86"/>
      <c r="F62" s="163" t="str">
        <f>Translations!$B$153</f>
        <v>Surname:</v>
      </c>
      <c r="H62" s="102"/>
      <c r="I62" s="518"/>
      <c r="J62" s="521"/>
      <c r="K62" s="522"/>
    </row>
    <row r="63" spans="2:11" ht="12.75">
      <c r="B63" s="81"/>
      <c r="C63" s="103"/>
      <c r="E63" s="86"/>
      <c r="F63" s="163" t="str">
        <f>Translations!$B$157</f>
        <v>Email address:</v>
      </c>
      <c r="H63" s="102"/>
      <c r="I63" s="518"/>
      <c r="J63" s="521"/>
      <c r="K63" s="522"/>
    </row>
    <row r="64" spans="3:11" ht="12.75">
      <c r="C64" s="86"/>
      <c r="E64" s="86"/>
      <c r="F64" s="163" t="str">
        <f>Translations!$B$156</f>
        <v>Telephone number:</v>
      </c>
      <c r="I64" s="518"/>
      <c r="J64" s="521"/>
      <c r="K64" s="522"/>
    </row>
    <row r="65" spans="2:11" ht="12.75">
      <c r="B65" s="81"/>
      <c r="C65" s="101"/>
      <c r="F65" s="104" t="str">
        <f>Translations!$B$162</f>
        <v>Address Line 1:</v>
      </c>
      <c r="H65" s="104"/>
      <c r="I65" s="518"/>
      <c r="J65" s="521"/>
      <c r="K65" s="522"/>
    </row>
    <row r="66" spans="2:11" ht="12.75">
      <c r="B66" s="81"/>
      <c r="C66" s="105"/>
      <c r="F66" s="104" t="str">
        <f>Translations!$B$163</f>
        <v>Address Line 2:</v>
      </c>
      <c r="H66" s="104"/>
      <c r="I66" s="518"/>
      <c r="J66" s="521"/>
      <c r="K66" s="522"/>
    </row>
    <row r="67" spans="2:11" ht="12.75">
      <c r="B67" s="81"/>
      <c r="C67" s="105"/>
      <c r="F67" s="104" t="str">
        <f>Translations!$B$164</f>
        <v>City:</v>
      </c>
      <c r="H67" s="104"/>
      <c r="I67" s="518"/>
      <c r="J67" s="521"/>
      <c r="K67" s="522"/>
    </row>
    <row r="68" spans="2:11" ht="12.75">
      <c r="B68" s="81"/>
      <c r="C68" s="105"/>
      <c r="F68" s="104" t="str">
        <f>Translations!$B$165</f>
        <v>State/Province/Region:</v>
      </c>
      <c r="H68" s="104"/>
      <c r="I68" s="518"/>
      <c r="J68" s="521"/>
      <c r="K68" s="522"/>
    </row>
    <row r="69" spans="2:11" ht="12.75">
      <c r="B69" s="81"/>
      <c r="C69" s="105"/>
      <c r="F69" s="104" t="str">
        <f>Translations!$B$166</f>
        <v>Postcode/ZIP:</v>
      </c>
      <c r="H69" s="104"/>
      <c r="I69" s="518"/>
      <c r="J69" s="521"/>
      <c r="K69" s="522"/>
    </row>
    <row r="70" spans="2:11" ht="12.75">
      <c r="B70" s="81"/>
      <c r="C70" s="105"/>
      <c r="F70" s="104" t="str">
        <f>Translations!$B$167</f>
        <v>Country:</v>
      </c>
      <c r="H70" s="104"/>
      <c r="I70" s="518"/>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18"/>
      <c r="J75" s="521"/>
      <c r="K75" s="522"/>
    </row>
    <row r="76" spans="2:11" ht="12.75">
      <c r="B76" s="81"/>
      <c r="C76" s="101"/>
      <c r="F76" s="104" t="str">
        <f>Translations!$B$162</f>
        <v>Address Line 1:</v>
      </c>
      <c r="H76" s="104"/>
      <c r="I76" s="518"/>
      <c r="J76" s="521"/>
      <c r="K76" s="522"/>
    </row>
    <row r="77" spans="2:11" ht="12.75">
      <c r="B77" s="81"/>
      <c r="C77" s="105"/>
      <c r="F77" s="104" t="str">
        <f>Translations!$B$163</f>
        <v>Address Line 2:</v>
      </c>
      <c r="H77" s="104"/>
      <c r="I77" s="518"/>
      <c r="J77" s="521"/>
      <c r="K77" s="522"/>
    </row>
    <row r="78" spans="2:11" ht="12.75">
      <c r="B78" s="81"/>
      <c r="C78" s="105"/>
      <c r="F78" s="104" t="str">
        <f>Translations!$B$164</f>
        <v>City:</v>
      </c>
      <c r="H78" s="104"/>
      <c r="I78" s="518"/>
      <c r="J78" s="521"/>
      <c r="K78" s="522"/>
    </row>
    <row r="79" spans="2:11" ht="12.75">
      <c r="B79" s="81"/>
      <c r="C79" s="105"/>
      <c r="F79" s="104" t="str">
        <f>Translations!$B$165</f>
        <v>State/Province/Region:</v>
      </c>
      <c r="H79" s="104"/>
      <c r="I79" s="518"/>
      <c r="J79" s="521"/>
      <c r="K79" s="522"/>
    </row>
    <row r="80" spans="2:11" ht="12.75">
      <c r="B80" s="81"/>
      <c r="C80" s="105"/>
      <c r="F80" s="104" t="str">
        <f>Translations!$B$166</f>
        <v>Postcode/ZIP:</v>
      </c>
      <c r="H80" s="104"/>
      <c r="I80" s="518"/>
      <c r="J80" s="521"/>
      <c r="K80" s="522"/>
    </row>
    <row r="81" spans="2:11" ht="12.75">
      <c r="B81" s="81"/>
      <c r="C81" s="105"/>
      <c r="F81" s="104" t="str">
        <f>Translations!$B$167</f>
        <v>Country:</v>
      </c>
      <c r="H81" s="104"/>
      <c r="I81" s="518"/>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18"/>
      <c r="J85" s="521"/>
      <c r="K85" s="522"/>
    </row>
    <row r="86" spans="2:11" ht="12.75">
      <c r="B86" s="81"/>
      <c r="F86" s="163" t="str">
        <f>Translations!$B$152</f>
        <v>First Name:</v>
      </c>
      <c r="H86" s="102"/>
      <c r="I86" s="518"/>
      <c r="J86" s="521"/>
      <c r="K86" s="522"/>
    </row>
    <row r="87" spans="2:11" ht="12.75">
      <c r="B87" s="81"/>
      <c r="C87" s="105"/>
      <c r="F87" s="163" t="str">
        <f>Translations!$B$153</f>
        <v>Surname:</v>
      </c>
      <c r="H87" s="102"/>
      <c r="I87" s="518"/>
      <c r="J87" s="521"/>
      <c r="K87" s="522"/>
    </row>
    <row r="88" spans="2:11" ht="12.75">
      <c r="B88" s="81"/>
      <c r="C88" s="103"/>
      <c r="E88" s="86"/>
      <c r="F88" s="163" t="str">
        <f>Translations!$B$157</f>
        <v>Email address:</v>
      </c>
      <c r="H88" s="102"/>
      <c r="I88" s="518"/>
      <c r="J88" s="521"/>
      <c r="K88" s="522"/>
    </row>
    <row r="89" spans="2:11" ht="12.75">
      <c r="B89" s="81"/>
      <c r="C89" s="103"/>
      <c r="E89" s="86"/>
      <c r="F89" s="163" t="str">
        <f>Translations!$B$156</f>
        <v>Telephone number:</v>
      </c>
      <c r="H89" s="102"/>
      <c r="I89" s="518"/>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18"/>
      <c r="J94" s="521"/>
      <c r="K94" s="522"/>
    </row>
    <row r="95" spans="2:11" ht="12.75">
      <c r="B95" s="81"/>
      <c r="C95" s="103"/>
      <c r="D95" s="110" t="str">
        <f>Translations!$B$895</f>
        <v>Registration number issued by the accreditation body:</v>
      </c>
      <c r="E95" s="86"/>
      <c r="G95" s="163"/>
      <c r="H95" s="102"/>
      <c r="I95" s="518"/>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28" t="str">
        <f>Translations!$B$897</f>
        <v>&lt;&lt;&lt; Click here to proceed to section 4 "Information about the monitoring plan" &gt;&gt;&gt;</v>
      </c>
      <c r="E98" s="528"/>
      <c r="F98" s="528"/>
      <c r="G98" s="528"/>
      <c r="H98" s="528"/>
      <c r="I98" s="529"/>
      <c r="J98" s="529"/>
      <c r="K98" s="81"/>
    </row>
    <row r="106" ht="15.75">
      <c r="B106" s="107"/>
    </row>
  </sheetData>
  <sheetProtection sheet="1" objects="1" scenarios="1" formatCells="0" formatColumns="0" formatRows="0"/>
  <mergeCells count="80">
    <mergeCell ref="C73:K73"/>
    <mergeCell ref="D96:K96"/>
    <mergeCell ref="D8:K8"/>
    <mergeCell ref="I44:K44"/>
    <mergeCell ref="I88:K88"/>
    <mergeCell ref="I89:K89"/>
    <mergeCell ref="I85:K85"/>
    <mergeCell ref="D92:K92"/>
    <mergeCell ref="D93:K93"/>
    <mergeCell ref="I21:K21"/>
    <mergeCell ref="I86:K86"/>
    <mergeCell ref="I55:K55"/>
    <mergeCell ref="I54:K54"/>
    <mergeCell ref="I87:K87"/>
    <mergeCell ref="I95:K95"/>
    <mergeCell ref="I65:K65"/>
    <mergeCell ref="D84:K84"/>
    <mergeCell ref="I80:K80"/>
    <mergeCell ref="I79:K79"/>
    <mergeCell ref="I68:K68"/>
    <mergeCell ref="I77:K77"/>
    <mergeCell ref="I78:K78"/>
    <mergeCell ref="I50:K50"/>
    <mergeCell ref="I39:K39"/>
    <mergeCell ref="I51:K51"/>
    <mergeCell ref="I70:K70"/>
    <mergeCell ref="I63:K63"/>
    <mergeCell ref="I60:K60"/>
    <mergeCell ref="I69:K69"/>
    <mergeCell ref="I40:K40"/>
    <mergeCell ref="D48:K48"/>
    <mergeCell ref="C3:K3"/>
    <mergeCell ref="I18:K18"/>
    <mergeCell ref="D18:H18"/>
    <mergeCell ref="D17:K17"/>
    <mergeCell ref="I12:K12"/>
    <mergeCell ref="I45:K45"/>
    <mergeCell ref="D26:K26"/>
    <mergeCell ref="I27:K27"/>
    <mergeCell ref="D12:H12"/>
    <mergeCell ref="I32:K32"/>
    <mergeCell ref="I94:K94"/>
    <mergeCell ref="D13:K13"/>
    <mergeCell ref="D14:K14"/>
    <mergeCell ref="D7:H7"/>
    <mergeCell ref="I7:K7"/>
    <mergeCell ref="I15:K15"/>
    <mergeCell ref="D15:H15"/>
    <mergeCell ref="I33:K33"/>
    <mergeCell ref="I66:K66"/>
    <mergeCell ref="D47:K47"/>
    <mergeCell ref="D98:J98"/>
    <mergeCell ref="D20:K20"/>
    <mergeCell ref="D21:H22"/>
    <mergeCell ref="D23:K23"/>
    <mergeCell ref="D37:K37"/>
    <mergeCell ref="I34:K34"/>
    <mergeCell ref="D24:H24"/>
    <mergeCell ref="I81:K81"/>
    <mergeCell ref="I75:K75"/>
    <mergeCell ref="I76:K76"/>
    <mergeCell ref="I67:K67"/>
    <mergeCell ref="I52:K52"/>
    <mergeCell ref="I42:K42"/>
    <mergeCell ref="I43:K43"/>
    <mergeCell ref="I56:K56"/>
    <mergeCell ref="I49:K49"/>
    <mergeCell ref="I64:K64"/>
    <mergeCell ref="I61:K61"/>
    <mergeCell ref="I62:K62"/>
    <mergeCell ref="D59:K59"/>
    <mergeCell ref="I24:K24"/>
    <mergeCell ref="I29:K29"/>
    <mergeCell ref="D27:H27"/>
    <mergeCell ref="D29:H29"/>
    <mergeCell ref="D31:K31"/>
    <mergeCell ref="I41:K41"/>
    <mergeCell ref="D30:K30"/>
    <mergeCell ref="I35:K35"/>
    <mergeCell ref="I38:K38"/>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2">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9.14062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41" t="str">
        <f>Translations!$B$898</f>
        <v>EMISSION DATA OVERVIEW</v>
      </c>
      <c r="D3" s="541"/>
      <c r="E3" s="541"/>
      <c r="F3" s="541"/>
      <c r="G3" s="541"/>
      <c r="H3" s="541"/>
      <c r="I3" s="541"/>
      <c r="J3" s="541"/>
      <c r="K3" s="541"/>
      <c r="M3" s="184" t="s">
        <v>676</v>
      </c>
    </row>
    <row r="4" ht="12.75">
      <c r="M4" s="185" t="s">
        <v>677</v>
      </c>
    </row>
    <row r="5" spans="3:11" ht="15.75">
      <c r="C5" s="146">
        <v>4</v>
      </c>
      <c r="D5" s="562" t="str">
        <f>Translations!$B$843</f>
        <v>Information about the monitoring plan</v>
      </c>
      <c r="E5" s="562"/>
      <c r="F5" s="562"/>
      <c r="G5" s="562"/>
      <c r="H5" s="562"/>
      <c r="I5" s="562"/>
      <c r="J5" s="562"/>
      <c r="K5" s="562"/>
    </row>
    <row r="6" spans="3:10" ht="12.75">
      <c r="C6" s="160"/>
      <c r="G6" s="159"/>
      <c r="H6" s="159"/>
      <c r="J6" s="186"/>
    </row>
    <row r="7" spans="3:11" ht="12.75" customHeight="1">
      <c r="C7" s="163" t="s">
        <v>246</v>
      </c>
      <c r="D7" s="525" t="str">
        <f>Translations!$B$899</f>
        <v>Version number of the latest approved monitoring plan:</v>
      </c>
      <c r="E7" s="550"/>
      <c r="F7" s="550"/>
      <c r="G7" s="550"/>
      <c r="H7" s="551"/>
      <c r="I7" s="563"/>
      <c r="J7" s="564"/>
      <c r="K7" s="565"/>
    </row>
    <row r="8" spans="3:6" ht="4.5" customHeight="1">
      <c r="C8" s="95"/>
      <c r="D8" s="163"/>
      <c r="E8" s="86"/>
      <c r="F8" s="86"/>
    </row>
    <row r="9" spans="3:11" ht="12.75">
      <c r="C9" s="163" t="s">
        <v>249</v>
      </c>
      <c r="D9" s="525" t="str">
        <f>Translations!$B$900</f>
        <v>Data of approval of the used monitoring plan:</v>
      </c>
      <c r="E9" s="550"/>
      <c r="F9" s="550"/>
      <c r="G9" s="550"/>
      <c r="H9" s="551"/>
      <c r="I9" s="518"/>
      <c r="J9" s="521"/>
      <c r="K9" s="522"/>
    </row>
    <row r="10" spans="3:10" ht="12.75">
      <c r="C10" s="160"/>
      <c r="G10" s="159"/>
      <c r="H10" s="159"/>
      <c r="J10" s="186"/>
    </row>
    <row r="11" spans="3:13" ht="17.25" customHeight="1">
      <c r="C11" s="163" t="s">
        <v>285</v>
      </c>
      <c r="D11" s="525" t="str">
        <f>Translations!$B$901</f>
        <v>Have there been any deviations from your approved monitoring plan during the reporting year?</v>
      </c>
      <c r="E11" s="550"/>
      <c r="F11" s="550"/>
      <c r="G11" s="550"/>
      <c r="H11" s="550"/>
      <c r="I11" s="550"/>
      <c r="J11" s="550"/>
      <c r="K11" s="550"/>
      <c r="M11" s="180" t="s">
        <v>1107</v>
      </c>
    </row>
    <row r="12" spans="3:13" ht="12.75">
      <c r="C12" s="163"/>
      <c r="D12" s="162"/>
      <c r="E12" s="162"/>
      <c r="F12" s="162"/>
      <c r="G12" s="158"/>
      <c r="H12" s="161"/>
      <c r="I12" s="518"/>
      <c r="J12" s="521"/>
      <c r="K12" s="522"/>
      <c r="M12" s="177">
        <f>IF(ISBLANK(I12),"",I12=FALSE)</f>
      </c>
    </row>
    <row r="13" spans="3:10" ht="4.5" customHeight="1">
      <c r="C13" s="160"/>
      <c r="G13" s="159"/>
      <c r="H13" s="159"/>
      <c r="J13" s="186"/>
    </row>
    <row r="14" spans="3:11" ht="38.25" customHeight="1">
      <c r="C14" s="163" t="s">
        <v>251</v>
      </c>
      <c r="D14" s="558" t="str">
        <f>Translations!$B$902</f>
        <v>If you have answered "True", please describe all relevant changes in the operations and all deviations from your approved monitoring plan, providing information about each deviation and the consequence for the calculation of annual emissions.</v>
      </c>
      <c r="E14" s="558"/>
      <c r="F14" s="558"/>
      <c r="G14" s="558"/>
      <c r="H14" s="558"/>
      <c r="I14" s="558"/>
      <c r="J14" s="558"/>
      <c r="K14" s="558"/>
    </row>
    <row r="15" spans="3:11" ht="25.5" customHeight="1">
      <c r="C15" s="163"/>
      <c r="D15" s="559"/>
      <c r="E15" s="560"/>
      <c r="F15" s="560"/>
      <c r="G15" s="560"/>
      <c r="H15" s="560"/>
      <c r="I15" s="560"/>
      <c r="J15" s="560"/>
      <c r="K15" s="561"/>
    </row>
    <row r="16" spans="3:11" ht="25.5" customHeight="1">
      <c r="C16" s="163"/>
      <c r="D16" s="578"/>
      <c r="E16" s="579"/>
      <c r="F16" s="579"/>
      <c r="G16" s="579"/>
      <c r="H16" s="579"/>
      <c r="I16" s="579"/>
      <c r="J16" s="579"/>
      <c r="K16" s="580"/>
    </row>
    <row r="17" spans="3:11" ht="25.5" customHeight="1">
      <c r="C17" s="163"/>
      <c r="D17" s="581"/>
      <c r="E17" s="582"/>
      <c r="F17" s="582"/>
      <c r="G17" s="582"/>
      <c r="H17" s="582"/>
      <c r="I17" s="582"/>
      <c r="J17" s="582"/>
      <c r="K17" s="583"/>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49" t="str">
        <f>Translations!$B$903</f>
        <v>Total number of flights in the reporting year covered by the EU ETS:</v>
      </c>
      <c r="E21" s="550"/>
      <c r="F21" s="550"/>
      <c r="G21" s="550"/>
      <c r="H21" s="550"/>
      <c r="I21" s="550"/>
      <c r="J21" s="551"/>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57" t="str">
        <f>Translations!$B$905</f>
        <v>Please provide here the calculation factors needed for describing each fuel's properties for calculating the emissions. Input is required only if you are using other fuels than the standard fuels already defined. Please note:</v>
      </c>
      <c r="E24" s="557"/>
      <c r="F24" s="557"/>
      <c r="G24" s="557"/>
      <c r="H24" s="557"/>
      <c r="I24" s="557"/>
      <c r="J24" s="557"/>
      <c r="K24" s="557"/>
      <c r="L24" s="115"/>
      <c r="M24" s="190"/>
      <c r="N24" s="158"/>
      <c r="O24" s="111"/>
      <c r="P24" s="111"/>
      <c r="Q24" s="111"/>
      <c r="R24" s="111"/>
      <c r="S24" s="111"/>
      <c r="T24" s="111"/>
      <c r="U24" s="111"/>
      <c r="V24" s="111"/>
    </row>
    <row r="25" spans="1:22" s="75" customFormat="1" ht="38.25" customHeight="1">
      <c r="A25" s="189"/>
      <c r="D25" s="191" t="str">
        <f>Translations!$B$906</f>
        <v>preliminary EF </v>
      </c>
      <c r="E25" s="544"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44"/>
      <c r="G25" s="544"/>
      <c r="H25" s="544"/>
      <c r="I25" s="544"/>
      <c r="J25" s="544"/>
      <c r="K25" s="544"/>
      <c r="L25" s="115"/>
      <c r="M25" s="190"/>
      <c r="N25" s="158"/>
      <c r="O25" s="111"/>
      <c r="P25" s="111"/>
      <c r="Q25" s="111"/>
      <c r="R25" s="111"/>
      <c r="S25" s="111"/>
      <c r="T25" s="111"/>
      <c r="U25" s="111"/>
      <c r="V25" s="111"/>
    </row>
    <row r="26" spans="1:22" s="75" customFormat="1" ht="12.75" customHeight="1">
      <c r="A26" s="189"/>
      <c r="D26" s="191" t="str">
        <f>Translations!$B$651</f>
        <v>NCV</v>
      </c>
      <c r="E26" s="544" t="str">
        <f>Translations!$B$908</f>
        <v>Net calorific value. Proxy data is to be reported for completeness purposes. In this template it is not used for emission calculation.</v>
      </c>
      <c r="F26" s="544"/>
      <c r="G26" s="544"/>
      <c r="H26" s="544"/>
      <c r="I26" s="544"/>
      <c r="J26" s="544"/>
      <c r="K26" s="544"/>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44"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44"/>
      <c r="G27" s="544"/>
      <c r="H27" s="544"/>
      <c r="I27" s="544"/>
      <c r="J27" s="544"/>
      <c r="K27" s="544"/>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44"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44"/>
      <c r="G28" s="544"/>
      <c r="H28" s="544"/>
      <c r="I28" s="544"/>
      <c r="J28" s="544"/>
      <c r="K28" s="544"/>
      <c r="L28" s="115"/>
      <c r="M28" s="190"/>
      <c r="N28" s="158"/>
      <c r="O28" s="111"/>
      <c r="P28" s="111"/>
      <c r="Q28" s="111"/>
      <c r="R28" s="111"/>
      <c r="S28" s="111"/>
      <c r="T28" s="111"/>
      <c r="U28" s="111"/>
      <c r="V28" s="111"/>
    </row>
    <row r="29" spans="1:22" s="75" customFormat="1" ht="25.5" customHeight="1">
      <c r="A29" s="189"/>
      <c r="D29" s="592"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93"/>
      <c r="F29" s="593"/>
      <c r="G29" s="593"/>
      <c r="H29" s="593"/>
      <c r="I29" s="593"/>
      <c r="J29" s="593"/>
      <c r="K29" s="593"/>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84" t="str">
        <f>Translations!$B$915</f>
        <v>Name of fuel</v>
      </c>
      <c r="F31" s="585"/>
      <c r="G31" s="586"/>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3" t="str">
        <f>Translations!$B$920</f>
        <v>Jet kerosene (jet A1 or jet A)</v>
      </c>
      <c r="F32" s="573"/>
      <c r="G32" s="586"/>
      <c r="H32" s="193">
        <v>3.15</v>
      </c>
      <c r="I32" s="194">
        <v>44.1</v>
      </c>
      <c r="J32" s="248">
        <v>0</v>
      </c>
      <c r="K32" s="248">
        <v>0</v>
      </c>
      <c r="M32" s="179"/>
      <c r="N32" s="145"/>
      <c r="O32" s="145"/>
      <c r="P32" s="145"/>
      <c r="Q32" s="145"/>
    </row>
    <row r="33" spans="3:11" ht="12.75">
      <c r="C33" s="157"/>
      <c r="D33" s="178">
        <f>D32+1</f>
        <v>2</v>
      </c>
      <c r="E33" s="573" t="str">
        <f>Translations!$B$274</f>
        <v>Jet gasoline (Jet B)</v>
      </c>
      <c r="F33" s="573"/>
      <c r="G33" s="586"/>
      <c r="H33" s="193">
        <v>3.1</v>
      </c>
      <c r="I33" s="194">
        <v>44.3</v>
      </c>
      <c r="J33" s="248">
        <v>0</v>
      </c>
      <c r="K33" s="248">
        <v>0</v>
      </c>
    </row>
    <row r="34" spans="3:11" ht="12.75" customHeight="1">
      <c r="C34" s="157"/>
      <c r="D34" s="178">
        <f aca="true" t="shared" si="0" ref="D34:D43">D33+1</f>
        <v>3</v>
      </c>
      <c r="E34" s="573" t="str">
        <f>Translations!$B$275</f>
        <v>Aviation gasoline (AvGas)</v>
      </c>
      <c r="F34" s="573"/>
      <c r="G34" s="586"/>
      <c r="H34" s="193">
        <v>3.1</v>
      </c>
      <c r="I34" s="194">
        <v>44.3</v>
      </c>
      <c r="J34" s="248">
        <v>0</v>
      </c>
      <c r="K34" s="248">
        <v>0</v>
      </c>
    </row>
    <row r="35" spans="3:11" ht="12.75">
      <c r="C35" s="157"/>
      <c r="D35" s="178">
        <f t="shared" si="0"/>
        <v>4</v>
      </c>
      <c r="E35" s="566"/>
      <c r="F35" s="566"/>
      <c r="G35" s="567"/>
      <c r="H35" s="250"/>
      <c r="I35" s="249"/>
      <c r="J35" s="123"/>
      <c r="K35" s="123"/>
    </row>
    <row r="36" spans="3:11" ht="12.75">
      <c r="C36" s="157"/>
      <c r="D36" s="178">
        <f t="shared" si="0"/>
        <v>5</v>
      </c>
      <c r="E36" s="566"/>
      <c r="F36" s="566"/>
      <c r="G36" s="567"/>
      <c r="H36" s="250"/>
      <c r="I36" s="249"/>
      <c r="J36" s="123"/>
      <c r="K36" s="123"/>
    </row>
    <row r="37" spans="3:11" ht="12.75">
      <c r="C37" s="157"/>
      <c r="D37" s="178">
        <f t="shared" si="0"/>
        <v>6</v>
      </c>
      <c r="E37" s="566"/>
      <c r="F37" s="566"/>
      <c r="G37" s="567"/>
      <c r="H37" s="250"/>
      <c r="I37" s="249"/>
      <c r="J37" s="123"/>
      <c r="K37" s="123"/>
    </row>
    <row r="38" spans="3:11" ht="12.75">
      <c r="C38" s="157"/>
      <c r="D38" s="178">
        <f t="shared" si="0"/>
        <v>7</v>
      </c>
      <c r="E38" s="566"/>
      <c r="F38" s="566"/>
      <c r="G38" s="567"/>
      <c r="H38" s="250"/>
      <c r="I38" s="249"/>
      <c r="J38" s="123"/>
      <c r="K38" s="123"/>
    </row>
    <row r="39" spans="3:11" ht="12.75">
      <c r="C39" s="157"/>
      <c r="D39" s="178">
        <f t="shared" si="0"/>
        <v>8</v>
      </c>
      <c r="E39" s="566"/>
      <c r="F39" s="566"/>
      <c r="G39" s="567"/>
      <c r="H39" s="250"/>
      <c r="I39" s="249"/>
      <c r="J39" s="123"/>
      <c r="K39" s="123"/>
    </row>
    <row r="40" spans="3:11" ht="12.75">
      <c r="C40" s="157"/>
      <c r="D40" s="178">
        <f t="shared" si="0"/>
        <v>9</v>
      </c>
      <c r="E40" s="566"/>
      <c r="F40" s="566"/>
      <c r="G40" s="567"/>
      <c r="H40" s="250"/>
      <c r="I40" s="249"/>
      <c r="J40" s="123"/>
      <c r="K40" s="123"/>
    </row>
    <row r="41" spans="3:11" ht="12.75">
      <c r="C41" s="157"/>
      <c r="D41" s="178">
        <f t="shared" si="0"/>
        <v>10</v>
      </c>
      <c r="E41" s="566"/>
      <c r="F41" s="566"/>
      <c r="G41" s="567"/>
      <c r="H41" s="250"/>
      <c r="I41" s="249"/>
      <c r="J41" s="123"/>
      <c r="K41" s="123"/>
    </row>
    <row r="42" spans="3:11" ht="12.75">
      <c r="C42" s="157"/>
      <c r="D42" s="178">
        <f t="shared" si="0"/>
        <v>11</v>
      </c>
      <c r="E42" s="566"/>
      <c r="F42" s="566"/>
      <c r="G42" s="567"/>
      <c r="H42" s="250"/>
      <c r="I42" s="249"/>
      <c r="J42" s="123"/>
      <c r="K42" s="123"/>
    </row>
    <row r="43" spans="3:11" ht="12.75">
      <c r="C43" s="157"/>
      <c r="D43" s="178">
        <f t="shared" si="0"/>
        <v>12</v>
      </c>
      <c r="E43" s="566"/>
      <c r="F43" s="566"/>
      <c r="G43" s="567"/>
      <c r="H43" s="250"/>
      <c r="I43" s="249"/>
      <c r="J43" s="123"/>
      <c r="K43" s="123"/>
    </row>
    <row r="44" spans="1:11" ht="12.75" hidden="1">
      <c r="A44" s="179" t="s">
        <v>979</v>
      </c>
      <c r="C44" s="157"/>
      <c r="D44" s="178"/>
      <c r="E44" s="566"/>
      <c r="F44" s="566"/>
      <c r="G44" s="567"/>
      <c r="H44" s="250"/>
      <c r="I44" s="249"/>
      <c r="J44" s="123"/>
      <c r="K44" s="123"/>
    </row>
    <row r="45" spans="1:22" s="75" customFormat="1" ht="12.75" customHeight="1">
      <c r="A45" s="189"/>
      <c r="D45" s="557" t="str">
        <f>Translations!$B$921</f>
        <v>If required, you may add further fuels by inserting rows above this one. This is best done by inserting a copied row.</v>
      </c>
      <c r="E45" s="557"/>
      <c r="F45" s="557"/>
      <c r="G45" s="557"/>
      <c r="H45" s="557"/>
      <c r="I45" s="557"/>
      <c r="J45" s="557"/>
      <c r="K45" s="55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57" t="str">
        <f>Translations!$B$923</f>
        <v>Here you have to enter the quantity of each fuel used in the reporting year (also referred to as "activity data"). The emissions and the biomass-related memo-items are calculated automatically using the calculation factors defined under point (b).</v>
      </c>
      <c r="E48" s="557"/>
      <c r="F48" s="557"/>
      <c r="G48" s="557"/>
      <c r="H48" s="557"/>
      <c r="I48" s="557"/>
      <c r="J48" s="557"/>
      <c r="K48" s="557"/>
      <c r="L48" s="115"/>
      <c r="M48" s="190"/>
      <c r="N48" s="158"/>
      <c r="O48" s="111"/>
      <c r="P48" s="111"/>
      <c r="Q48" s="111"/>
      <c r="R48" s="111"/>
      <c r="S48" s="111"/>
      <c r="T48" s="111"/>
      <c r="U48" s="111"/>
      <c r="V48" s="111"/>
    </row>
    <row r="49" spans="1:22" s="75" customFormat="1" ht="25.5" customHeight="1">
      <c r="A49" s="189"/>
      <c r="D49" s="191" t="str">
        <f>Translations!$B$924</f>
        <v>(final) EF </v>
      </c>
      <c r="E49" s="544" t="str">
        <f>Translations!$B$925</f>
        <v>This is calculated from the preliminary emission factor and the sustainable biomass content (where the sustainable biomass content is zero-rated).</v>
      </c>
      <c r="F49" s="544"/>
      <c r="G49" s="544"/>
      <c r="H49" s="544"/>
      <c r="I49" s="544"/>
      <c r="J49" s="544"/>
      <c r="K49" s="544"/>
      <c r="L49" s="115"/>
      <c r="M49" s="190"/>
      <c r="N49" s="158"/>
      <c r="O49" s="111"/>
      <c r="P49" s="111"/>
      <c r="Q49" s="111"/>
      <c r="R49" s="111"/>
      <c r="S49" s="111"/>
      <c r="T49" s="111"/>
      <c r="U49" s="111"/>
      <c r="V49" s="111"/>
    </row>
    <row r="50" spans="1:22" s="75" customFormat="1" ht="25.5" customHeight="1">
      <c r="A50" s="189"/>
      <c r="D50" s="191" t="str">
        <f>Translations!$B$926</f>
        <v>fuel consumption </v>
      </c>
      <c r="E50" s="544" t="str">
        <f>Translations!$B$927</f>
        <v>Please enter here the total fuel consumption of each fuel in tonnes in the reporting year. Please note that this figure should only include fuel consumption to be reported under the EU ETS, i.e. relate to the reduced scope. </v>
      </c>
      <c r="F50" s="544"/>
      <c r="G50" s="544"/>
      <c r="H50" s="544"/>
      <c r="I50" s="544"/>
      <c r="J50" s="544"/>
      <c r="K50" s="544"/>
      <c r="L50" s="115"/>
      <c r="M50" s="190"/>
      <c r="N50" s="158"/>
      <c r="O50" s="111"/>
      <c r="P50" s="111"/>
      <c r="Q50" s="111"/>
      <c r="R50" s="111"/>
      <c r="S50" s="111"/>
      <c r="T50" s="111"/>
      <c r="U50" s="111"/>
      <c r="V50" s="111"/>
    </row>
    <row r="51" spans="1:22" s="75" customFormat="1" ht="25.5" customHeight="1">
      <c r="A51" s="189"/>
      <c r="D51" s="191" t="str">
        <f>Translations!$B$928</f>
        <v>CO2 emissions 
[t CO2]</v>
      </c>
      <c r="E51" s="544" t="str">
        <f>Translations!$B$929</f>
        <v>This is the amount of "fossil" emissions (including emissions from biomass for which no evidence for compliance with the sustainability criteria has been provided). It is identical to the emissions for which allowances are to be surrendered.</v>
      </c>
      <c r="F51" s="544"/>
      <c r="G51" s="544"/>
      <c r="H51" s="544"/>
      <c r="I51" s="544"/>
      <c r="J51" s="544"/>
      <c r="K51" s="544"/>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44" t="str">
        <f>Translations!$B$931</f>
        <v>This figure shows as a memo-item the emissions from sustainable biomass. </v>
      </c>
      <c r="F52" s="544"/>
      <c r="G52" s="544"/>
      <c r="H52" s="544"/>
      <c r="I52" s="544"/>
      <c r="J52" s="544"/>
      <c r="K52" s="544"/>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44" t="str">
        <f>Translations!$B$933</f>
        <v>This figure shows as a memo-item the emissions from non-sustainable biomass. Note that these emissions are part of the "fossil" emissions and do not need to be added once more.</v>
      </c>
      <c r="F53" s="544"/>
      <c r="G53" s="544"/>
      <c r="H53" s="544"/>
      <c r="I53" s="544"/>
      <c r="J53" s="544"/>
      <c r="K53" s="544"/>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84" t="str">
        <f>Translations!$B$915</f>
        <v>Name of fuel</v>
      </c>
      <c r="F55" s="585"/>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3" t="str">
        <f>Translations!$B$920</f>
        <v>Jet kerosene (jet A1 or jet A)</v>
      </c>
      <c r="F56" s="573"/>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3" t="str">
        <f>Translations!$B$274</f>
        <v>Jet gasoline (Jet B)</v>
      </c>
      <c r="F57" s="573"/>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3" t="str">
        <f>Translations!$B$275</f>
        <v>Aviation gasoline (AvGas)</v>
      </c>
      <c r="F58" s="573"/>
      <c r="G58" s="244">
        <f t="shared" si="1"/>
        <v>3.1</v>
      </c>
      <c r="H58" s="245"/>
      <c r="I58" s="247">
        <f t="shared" si="2"/>
      </c>
      <c r="J58" s="246">
        <f t="shared" si="3"/>
      </c>
      <c r="K58" s="246">
        <f t="shared" si="4"/>
      </c>
    </row>
    <row r="59" spans="3:11" ht="12.75">
      <c r="C59" s="157"/>
      <c r="D59" s="178">
        <f t="shared" si="5"/>
        <v>4</v>
      </c>
      <c r="E59" s="568">
        <f aca="true" t="shared" si="6" ref="E59:E68">IF(ISBLANK(E35),"",E35)</f>
      </c>
      <c r="F59" s="568"/>
      <c r="G59" s="244">
        <f t="shared" si="1"/>
      </c>
      <c r="H59" s="245"/>
      <c r="I59" s="247">
        <f t="shared" si="2"/>
      </c>
      <c r="J59" s="246">
        <f t="shared" si="3"/>
      </c>
      <c r="K59" s="246">
        <f t="shared" si="4"/>
      </c>
    </row>
    <row r="60" spans="3:11" ht="12.75">
      <c r="C60" s="157"/>
      <c r="D60" s="178">
        <f t="shared" si="5"/>
        <v>5</v>
      </c>
      <c r="E60" s="568">
        <f t="shared" si="6"/>
      </c>
      <c r="F60" s="568"/>
      <c r="G60" s="244">
        <f t="shared" si="1"/>
      </c>
      <c r="H60" s="245"/>
      <c r="I60" s="247">
        <f t="shared" si="2"/>
      </c>
      <c r="J60" s="246">
        <f t="shared" si="3"/>
      </c>
      <c r="K60" s="246">
        <f t="shared" si="4"/>
      </c>
    </row>
    <row r="61" spans="3:11" ht="12.75">
      <c r="C61" s="157"/>
      <c r="D61" s="178">
        <f t="shared" si="5"/>
        <v>6</v>
      </c>
      <c r="E61" s="568">
        <f t="shared" si="6"/>
      </c>
      <c r="F61" s="568"/>
      <c r="G61" s="244">
        <f t="shared" si="1"/>
      </c>
      <c r="H61" s="245"/>
      <c r="I61" s="247">
        <f t="shared" si="2"/>
      </c>
      <c r="J61" s="246">
        <f t="shared" si="3"/>
      </c>
      <c r="K61" s="246">
        <f t="shared" si="4"/>
      </c>
    </row>
    <row r="62" spans="3:11" ht="12.75">
      <c r="C62" s="157"/>
      <c r="D62" s="178">
        <f t="shared" si="5"/>
        <v>7</v>
      </c>
      <c r="E62" s="568">
        <f t="shared" si="6"/>
      </c>
      <c r="F62" s="568"/>
      <c r="G62" s="244">
        <f t="shared" si="1"/>
      </c>
      <c r="H62" s="245"/>
      <c r="I62" s="247">
        <f t="shared" si="2"/>
      </c>
      <c r="J62" s="246">
        <f t="shared" si="3"/>
      </c>
      <c r="K62" s="246">
        <f t="shared" si="4"/>
      </c>
    </row>
    <row r="63" spans="3:11" ht="12.75">
      <c r="C63" s="157"/>
      <c r="D63" s="178">
        <f t="shared" si="5"/>
        <v>8</v>
      </c>
      <c r="E63" s="568">
        <f t="shared" si="6"/>
      </c>
      <c r="F63" s="568"/>
      <c r="G63" s="244">
        <f t="shared" si="1"/>
      </c>
      <c r="H63" s="245"/>
      <c r="I63" s="247">
        <f t="shared" si="2"/>
      </c>
      <c r="J63" s="246">
        <f t="shared" si="3"/>
      </c>
      <c r="K63" s="246">
        <f t="shared" si="4"/>
      </c>
    </row>
    <row r="64" spans="3:11" ht="12.75">
      <c r="C64" s="157"/>
      <c r="D64" s="178">
        <f t="shared" si="5"/>
        <v>9</v>
      </c>
      <c r="E64" s="568">
        <f t="shared" si="6"/>
      </c>
      <c r="F64" s="568"/>
      <c r="G64" s="244">
        <f t="shared" si="1"/>
      </c>
      <c r="H64" s="245"/>
      <c r="I64" s="247">
        <f t="shared" si="2"/>
      </c>
      <c r="J64" s="246">
        <f t="shared" si="3"/>
      </c>
      <c r="K64" s="246">
        <f t="shared" si="4"/>
      </c>
    </row>
    <row r="65" spans="3:11" ht="12.75">
      <c r="C65" s="157"/>
      <c r="D65" s="178">
        <f t="shared" si="5"/>
        <v>10</v>
      </c>
      <c r="E65" s="568">
        <f t="shared" si="6"/>
      </c>
      <c r="F65" s="568"/>
      <c r="G65" s="244">
        <f t="shared" si="1"/>
      </c>
      <c r="H65" s="245"/>
      <c r="I65" s="247">
        <f t="shared" si="2"/>
      </c>
      <c r="J65" s="246">
        <f t="shared" si="3"/>
      </c>
      <c r="K65" s="246">
        <f t="shared" si="4"/>
      </c>
    </row>
    <row r="66" spans="3:11" ht="12.75">
      <c r="C66" s="157"/>
      <c r="D66" s="178">
        <f t="shared" si="5"/>
        <v>11</v>
      </c>
      <c r="E66" s="568">
        <f t="shared" si="6"/>
      </c>
      <c r="F66" s="568"/>
      <c r="G66" s="244">
        <f t="shared" si="1"/>
      </c>
      <c r="H66" s="245"/>
      <c r="I66" s="247">
        <f t="shared" si="2"/>
      </c>
      <c r="J66" s="246">
        <f t="shared" si="3"/>
      </c>
      <c r="K66" s="246">
        <f t="shared" si="4"/>
      </c>
    </row>
    <row r="67" spans="3:11" ht="12.75">
      <c r="C67" s="157"/>
      <c r="D67" s="178">
        <f t="shared" si="5"/>
        <v>12</v>
      </c>
      <c r="E67" s="568">
        <f t="shared" si="6"/>
      </c>
      <c r="F67" s="568"/>
      <c r="G67" s="244">
        <f t="shared" si="1"/>
      </c>
      <c r="H67" s="245"/>
      <c r="I67" s="247">
        <f t="shared" si="2"/>
      </c>
      <c r="J67" s="246">
        <f t="shared" si="3"/>
      </c>
      <c r="K67" s="246">
        <f t="shared" si="4"/>
      </c>
    </row>
    <row r="68" spans="1:11" ht="12.75" hidden="1">
      <c r="A68" s="179" t="s">
        <v>979</v>
      </c>
      <c r="C68" s="157"/>
      <c r="D68" s="178"/>
      <c r="E68" s="568">
        <f t="shared" si="6"/>
      </c>
      <c r="F68" s="568"/>
      <c r="G68" s="244">
        <f t="shared" si="1"/>
      </c>
      <c r="H68" s="245"/>
      <c r="I68" s="247">
        <f t="shared" si="2"/>
      </c>
      <c r="J68" s="246">
        <f t="shared" si="3"/>
      </c>
      <c r="K68" s="246">
        <f t="shared" si="4"/>
      </c>
    </row>
    <row r="69" spans="1:22" s="75" customFormat="1" ht="25.5" customHeight="1">
      <c r="A69" s="189"/>
      <c r="D69" s="557" t="str">
        <f>Translations!$B$936</f>
        <v>If required, you may add further fuels by inserting rows above this one. This is best done by inserting a copied row. However, formulae will need corrections!</v>
      </c>
      <c r="E69" s="557"/>
      <c r="F69" s="557"/>
      <c r="G69" s="557"/>
      <c r="H69" s="557"/>
      <c r="I69" s="557"/>
      <c r="J69" s="557"/>
      <c r="K69" s="55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94" t="str">
        <f>Translations!$B$937</f>
        <v>Total CO2 emissions in the reporting year:</v>
      </c>
      <c r="E71" s="595"/>
      <c r="F71" s="595"/>
      <c r="G71" s="595"/>
      <c r="H71" s="595"/>
      <c r="I71" s="197">
        <f>SUM(I56:I68)</f>
        <v>0</v>
      </c>
      <c r="J71" s="242"/>
      <c r="K71" s="243"/>
      <c r="L71" s="198"/>
      <c r="M71" s="199"/>
      <c r="N71" s="158"/>
      <c r="O71" s="172"/>
      <c r="P71" s="172"/>
      <c r="Q71" s="172"/>
    </row>
    <row r="72" spans="1:22" s="75" customFormat="1" ht="63.75" customHeight="1">
      <c r="A72" s="189"/>
      <c r="D72" s="589"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90"/>
      <c r="F72" s="590"/>
      <c r="G72" s="590"/>
      <c r="H72" s="590"/>
      <c r="I72" s="590"/>
      <c r="J72" s="590"/>
      <c r="K72" s="591"/>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87" t="str">
        <f>Translations!$B$939</f>
        <v>Memo Item: Sustainable biomass:</v>
      </c>
      <c r="E74" s="588"/>
      <c r="F74" s="588"/>
      <c r="G74" s="588"/>
      <c r="H74" s="588"/>
      <c r="I74" s="168"/>
      <c r="J74" s="200">
        <f>SUM(J57:J71)</f>
        <v>0</v>
      </c>
      <c r="K74" s="251"/>
      <c r="L74" s="198"/>
      <c r="M74" s="199"/>
      <c r="N74" s="158"/>
      <c r="O74" s="172"/>
      <c r="P74" s="172"/>
      <c r="Q74" s="172"/>
    </row>
    <row r="75" spans="1:17" s="170" customFormat="1" ht="12.75" customHeight="1">
      <c r="A75" s="196"/>
      <c r="D75" s="587" t="str">
        <f>Translations!$B$940</f>
        <v>Memo Item: Non-sustainable biomass:</v>
      </c>
      <c r="E75" s="588"/>
      <c r="F75" s="588"/>
      <c r="G75" s="588"/>
      <c r="H75" s="588"/>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5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57"/>
      <c r="F78" s="557"/>
      <c r="G78" s="557"/>
      <c r="H78" s="557"/>
      <c r="I78" s="557"/>
      <c r="J78" s="557"/>
      <c r="K78" s="557"/>
      <c r="L78" s="115"/>
      <c r="M78" s="190"/>
      <c r="N78" s="158"/>
      <c r="O78" s="111"/>
      <c r="P78" s="111"/>
      <c r="Q78" s="111"/>
      <c r="R78" s="111"/>
      <c r="S78" s="111"/>
      <c r="T78" s="111"/>
      <c r="U78" s="111"/>
      <c r="V78" s="111"/>
    </row>
    <row r="79" spans="3:17" ht="25.5" customHeight="1">
      <c r="C79" s="157"/>
      <c r="D79" s="74" t="str">
        <f>Translations!$B$914</f>
        <v>Fuel No.</v>
      </c>
      <c r="E79" s="574" t="str">
        <f>Translations!$B$915</f>
        <v>Name of fuel</v>
      </c>
      <c r="F79" s="574"/>
      <c r="G79" s="570" t="str">
        <f>Translations!$B$943</f>
        <v>Generic Aircraft types using this fuel (ICAO designators separated by semicolons)</v>
      </c>
      <c r="H79" s="571"/>
      <c r="I79" s="571"/>
      <c r="J79" s="571"/>
      <c r="K79" s="572"/>
      <c r="M79" s="179"/>
      <c r="O79" s="145"/>
      <c r="P79" s="145"/>
      <c r="Q79" s="145"/>
    </row>
    <row r="80" spans="3:17" ht="12.75">
      <c r="C80" s="157"/>
      <c r="D80" s="178">
        <v>1</v>
      </c>
      <c r="E80" s="569" t="str">
        <f>IF(ISBLANK(E32),"",E32)</f>
        <v>Jet kerosene (jet A1 or jet A)</v>
      </c>
      <c r="F80" s="569"/>
      <c r="G80" s="555"/>
      <c r="H80" s="555"/>
      <c r="I80" s="555"/>
      <c r="J80" s="555"/>
      <c r="K80" s="555"/>
      <c r="M80" s="179"/>
      <c r="O80" s="145"/>
      <c r="P80" s="145"/>
      <c r="Q80" s="145"/>
    </row>
    <row r="81" spans="3:11" ht="12.75" customHeight="1">
      <c r="C81" s="157"/>
      <c r="D81" s="178">
        <f>D80+1</f>
        <v>2</v>
      </c>
      <c r="E81" s="569" t="str">
        <f>IF(ISBLANK(E33),"",E33)</f>
        <v>Jet gasoline (Jet B)</v>
      </c>
      <c r="F81" s="569"/>
      <c r="G81" s="555"/>
      <c r="H81" s="555"/>
      <c r="I81" s="555"/>
      <c r="J81" s="555"/>
      <c r="K81" s="555"/>
    </row>
    <row r="82" spans="3:11" ht="12.75" customHeight="1">
      <c r="C82" s="157"/>
      <c r="D82" s="178">
        <f aca="true" t="shared" si="7" ref="D82:D91">D81+1</f>
        <v>3</v>
      </c>
      <c r="E82" s="569" t="str">
        <f>IF(ISBLANK(E34),"",E34)</f>
        <v>Aviation gasoline (AvGas)</v>
      </c>
      <c r="F82" s="569"/>
      <c r="G82" s="555"/>
      <c r="H82" s="555"/>
      <c r="I82" s="555"/>
      <c r="J82" s="555"/>
      <c r="K82" s="555"/>
    </row>
    <row r="83" spans="3:11" ht="12.75">
      <c r="C83" s="157"/>
      <c r="D83" s="178">
        <f t="shared" si="7"/>
        <v>4</v>
      </c>
      <c r="E83" s="568">
        <f>IF(ISBLANK(E35),"",E35)</f>
      </c>
      <c r="F83" s="568"/>
      <c r="G83" s="555"/>
      <c r="H83" s="555"/>
      <c r="I83" s="555"/>
      <c r="J83" s="555"/>
      <c r="K83" s="555"/>
    </row>
    <row r="84" spans="3:11" ht="12.75">
      <c r="C84" s="157"/>
      <c r="D84" s="178">
        <f t="shared" si="7"/>
        <v>5</v>
      </c>
      <c r="E84" s="568">
        <f aca="true" t="shared" si="8" ref="E84:E92">IF(ISBLANK(E36),"",E36)</f>
      </c>
      <c r="F84" s="568"/>
      <c r="G84" s="555"/>
      <c r="H84" s="555"/>
      <c r="I84" s="555"/>
      <c r="J84" s="555"/>
      <c r="K84" s="555"/>
    </row>
    <row r="85" spans="3:11" ht="12.75">
      <c r="C85" s="157"/>
      <c r="D85" s="178">
        <f t="shared" si="7"/>
        <v>6</v>
      </c>
      <c r="E85" s="568">
        <f t="shared" si="8"/>
      </c>
      <c r="F85" s="568"/>
      <c r="G85" s="555"/>
      <c r="H85" s="555"/>
      <c r="I85" s="555"/>
      <c r="J85" s="555"/>
      <c r="K85" s="555"/>
    </row>
    <row r="86" spans="3:11" ht="12.75">
      <c r="C86" s="157"/>
      <c r="D86" s="178">
        <f t="shared" si="7"/>
        <v>7</v>
      </c>
      <c r="E86" s="568">
        <f t="shared" si="8"/>
      </c>
      <c r="F86" s="568"/>
      <c r="G86" s="555"/>
      <c r="H86" s="555"/>
      <c r="I86" s="555"/>
      <c r="J86" s="555"/>
      <c r="K86" s="555"/>
    </row>
    <row r="87" spans="3:11" ht="12.75">
      <c r="C87" s="157"/>
      <c r="D87" s="178">
        <f t="shared" si="7"/>
        <v>8</v>
      </c>
      <c r="E87" s="568">
        <f t="shared" si="8"/>
      </c>
      <c r="F87" s="568"/>
      <c r="G87" s="555"/>
      <c r="H87" s="555"/>
      <c r="I87" s="555"/>
      <c r="J87" s="555"/>
      <c r="K87" s="555"/>
    </row>
    <row r="88" spans="3:11" ht="12.75">
      <c r="C88" s="157"/>
      <c r="D88" s="178">
        <f t="shared" si="7"/>
        <v>9</v>
      </c>
      <c r="E88" s="568">
        <f t="shared" si="8"/>
      </c>
      <c r="F88" s="568"/>
      <c r="G88" s="555"/>
      <c r="H88" s="555"/>
      <c r="I88" s="555"/>
      <c r="J88" s="555"/>
      <c r="K88" s="555"/>
    </row>
    <row r="89" spans="3:11" ht="12.75">
      <c r="C89" s="157"/>
      <c r="D89" s="178">
        <f t="shared" si="7"/>
        <v>10</v>
      </c>
      <c r="E89" s="568">
        <f t="shared" si="8"/>
      </c>
      <c r="F89" s="568"/>
      <c r="G89" s="555"/>
      <c r="H89" s="555"/>
      <c r="I89" s="555"/>
      <c r="J89" s="555"/>
      <c r="K89" s="555"/>
    </row>
    <row r="90" spans="3:11" ht="12.75">
      <c r="C90" s="157"/>
      <c r="D90" s="178">
        <f t="shared" si="7"/>
        <v>11</v>
      </c>
      <c r="E90" s="568">
        <f t="shared" si="8"/>
      </c>
      <c r="F90" s="568"/>
      <c r="G90" s="555"/>
      <c r="H90" s="555"/>
      <c r="I90" s="555"/>
      <c r="J90" s="555"/>
      <c r="K90" s="555"/>
    </row>
    <row r="91" spans="3:11" ht="12.75">
      <c r="C91" s="157"/>
      <c r="D91" s="178">
        <f t="shared" si="7"/>
        <v>12</v>
      </c>
      <c r="E91" s="568">
        <f t="shared" si="8"/>
      </c>
      <c r="F91" s="568"/>
      <c r="G91" s="555"/>
      <c r="H91" s="555"/>
      <c r="I91" s="555"/>
      <c r="J91" s="555"/>
      <c r="K91" s="555"/>
    </row>
    <row r="92" spans="1:11" ht="12.75" hidden="1">
      <c r="A92" s="179" t="s">
        <v>979</v>
      </c>
      <c r="C92" s="157"/>
      <c r="D92" s="178"/>
      <c r="E92" s="568">
        <f t="shared" si="8"/>
      </c>
      <c r="F92" s="568"/>
      <c r="G92" s="555"/>
      <c r="H92" s="555"/>
      <c r="I92" s="555"/>
      <c r="J92" s="555"/>
      <c r="K92" s="555"/>
    </row>
    <row r="93" spans="1:22" s="75" customFormat="1" ht="12.75" customHeight="1">
      <c r="A93" s="189"/>
      <c r="D93" s="557" t="str">
        <f>Translations!$B$921</f>
        <v>If required, you may add further fuels by inserting rows above this one. This is best done by inserting a copied row.</v>
      </c>
      <c r="E93" s="557"/>
      <c r="F93" s="557"/>
      <c r="G93" s="557"/>
      <c r="H93" s="557"/>
      <c r="I93" s="557"/>
      <c r="J93" s="557"/>
      <c r="K93" s="55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52" t="str">
        <f>Translations!$B$944</f>
        <v>Have you been using the simplified approach allowed for small emitters pursuant to Article 54(2) of the MRR?</v>
      </c>
      <c r="E97" s="552"/>
      <c r="F97" s="552"/>
      <c r="G97" s="552"/>
      <c r="H97" s="552"/>
      <c r="I97" s="552"/>
      <c r="J97" s="552"/>
      <c r="K97" s="552"/>
      <c r="L97" s="83"/>
      <c r="M97" s="180" t="s">
        <v>883</v>
      </c>
    </row>
    <row r="98" spans="3:21" ht="25.5" customHeight="1">
      <c r="C98" s="157"/>
      <c r="D98" s="556"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56"/>
      <c r="F98" s="556"/>
      <c r="G98" s="556"/>
      <c r="H98" s="556"/>
      <c r="I98" s="556"/>
      <c r="J98" s="556"/>
      <c r="K98" s="556"/>
      <c r="L98" s="82"/>
      <c r="Q98" s="145"/>
      <c r="U98" s="201"/>
    </row>
    <row r="99" spans="3:13" ht="12.75">
      <c r="C99" s="163"/>
      <c r="D99" s="162"/>
      <c r="E99" s="162"/>
      <c r="F99" s="162"/>
      <c r="G99" s="158"/>
      <c r="H99" s="161"/>
      <c r="I99" s="518"/>
      <c r="J99" s="521"/>
      <c r="K99" s="522"/>
      <c r="M99" s="177">
        <f>IF(ISBLANK(I99),"",I99=FALSE)</f>
      </c>
    </row>
    <row r="100" spans="12:21" ht="4.5" customHeight="1">
      <c r="L100" s="162"/>
      <c r="Q100" s="145"/>
      <c r="U100" s="201"/>
    </row>
    <row r="101" spans="3:21" ht="26.25" customHeight="1">
      <c r="C101" s="157" t="s">
        <v>249</v>
      </c>
      <c r="D101" s="552" t="str">
        <f>Translations!$B$946</f>
        <v>Please report the total number of full scope flights covered by the EU ETS in each four-month period during the reporting year for which you are the aircraft operator:</v>
      </c>
      <c r="E101" s="552"/>
      <c r="F101" s="552"/>
      <c r="G101" s="552"/>
      <c r="H101" s="552"/>
      <c r="I101" s="552"/>
      <c r="J101" s="552"/>
      <c r="K101" s="552"/>
      <c r="L101" s="82"/>
      <c r="Q101" s="145"/>
      <c r="U101" s="201"/>
    </row>
    <row r="102" spans="3:21" ht="15.75" customHeight="1">
      <c r="C102" s="157"/>
      <c r="D102" s="556" t="str">
        <f>Translations!$B$947</f>
        <v>The local time of departure of the flight determines in which four-month period that flight shall be taken into account.</v>
      </c>
      <c r="E102" s="556"/>
      <c r="F102" s="556"/>
      <c r="G102" s="556"/>
      <c r="H102" s="556"/>
      <c r="I102" s="556"/>
      <c r="J102" s="556"/>
      <c r="K102" s="556"/>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53"/>
      <c r="I107" s="553"/>
      <c r="J107" s="553"/>
      <c r="K107" s="553"/>
      <c r="L107" s="206"/>
      <c r="M107" s="255">
        <f>IF(COUNT(G104:G106)&gt;0,AND(M104,M105,M106),"")</f>
      </c>
      <c r="Q107" s="145"/>
      <c r="R107" s="201"/>
    </row>
    <row r="108" ht="15" customHeight="1"/>
    <row r="109" spans="3:21" ht="12.75">
      <c r="C109" s="157" t="s">
        <v>285</v>
      </c>
      <c r="D109" s="552" t="str">
        <f>Translations!$B$954</f>
        <v>Total emissions in the reporting year:</v>
      </c>
      <c r="E109" s="552"/>
      <c r="F109" s="552"/>
      <c r="G109" s="552"/>
      <c r="H109" s="552"/>
      <c r="I109" s="552"/>
      <c r="J109" s="552"/>
      <c r="K109" s="552"/>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96">
        <f>IF(AND(COUNT(G104:G106,H110)&gt;0,I99=TRUE),IF(OR(M110,M107),EUconst_Eligible,EUconst_NotEligible),"")</f>
      </c>
      <c r="K112" s="597"/>
      <c r="L112" s="82"/>
      <c r="Q112" s="145"/>
      <c r="U112" s="201"/>
    </row>
    <row r="113" spans="4:11" ht="25.5" customHeight="1">
      <c r="D113" s="554" t="str">
        <f>Translations!$B$957</f>
        <v>Note: If you are using the simplified approach for small emitters, but have exceeded the applicable threshold (which is indicated here by the message "not eligible"), the following consequences apply in accordance with Article 54(4) of the MRR:</v>
      </c>
      <c r="E113" s="554"/>
      <c r="F113" s="554"/>
      <c r="G113" s="554"/>
      <c r="H113" s="554"/>
      <c r="I113" s="554"/>
      <c r="J113" s="554"/>
      <c r="K113" s="554"/>
    </row>
    <row r="114" spans="4:11" ht="29.25" customHeight="1">
      <c r="D114" s="556" t="str">
        <f>Translations!$B$958</f>
        <v>The aircraft operator shall notify the competent authority thereof without undue delay and submit a significant modification of the monitoring plan within the meaning of point (vi) of Article 15(4)(a) to the competent authority for approval.</v>
      </c>
      <c r="E114" s="556"/>
      <c r="F114" s="556"/>
      <c r="G114" s="556"/>
      <c r="H114" s="556"/>
      <c r="I114" s="556"/>
      <c r="J114" s="556"/>
      <c r="K114" s="556"/>
    </row>
    <row r="115" spans="4:11" ht="38.25" customHeight="1">
      <c r="D115" s="556"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56"/>
      <c r="F115" s="556"/>
      <c r="G115" s="556"/>
      <c r="H115" s="556"/>
      <c r="I115" s="556"/>
      <c r="J115" s="556"/>
      <c r="K115" s="556"/>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52" t="str">
        <f>Translations!$B$960</f>
        <v>List of data gaps occurred and method of determining surrogate data</v>
      </c>
      <c r="E119" s="552"/>
      <c r="F119" s="552"/>
      <c r="G119" s="552"/>
      <c r="H119" s="552"/>
      <c r="I119" s="552"/>
      <c r="J119" s="552"/>
      <c r="K119" s="552"/>
    </row>
    <row r="120" spans="3:11" ht="25.5" customHeight="1">
      <c r="C120" s="95"/>
      <c r="D120" s="575" t="str">
        <f>Translations!$B$961</f>
        <v>In accordance with Article 65(2) of the MRR data gaps must be closed by a method defined in the monitoring plan, or if this is not possible, by using a tool which may be used for the small emitters approach.</v>
      </c>
      <c r="E120" s="466"/>
      <c r="F120" s="466"/>
      <c r="G120" s="466"/>
      <c r="H120" s="466"/>
      <c r="I120" s="466"/>
      <c r="J120" s="466"/>
      <c r="K120" s="466"/>
    </row>
    <row r="121" spans="3:11" ht="25.5" customHeight="1">
      <c r="C121" s="95"/>
      <c r="D121" s="576"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7"/>
      <c r="F121" s="577"/>
      <c r="G121" s="577"/>
      <c r="H121" s="577"/>
      <c r="I121" s="577"/>
      <c r="J121" s="577"/>
      <c r="K121" s="577"/>
    </row>
    <row r="122" spans="3:11" ht="4.5" customHeight="1">
      <c r="C122" s="95"/>
      <c r="D122" s="95"/>
      <c r="E122" s="95"/>
      <c r="F122" s="95"/>
      <c r="G122" s="95"/>
      <c r="H122" s="95"/>
      <c r="I122" s="95"/>
      <c r="J122" s="95"/>
      <c r="K122" s="95"/>
    </row>
    <row r="123" spans="1:22" s="75" customFormat="1" ht="12.75" customHeight="1">
      <c r="A123" s="189"/>
      <c r="D123" s="557" t="str">
        <f>Translations!$B$963</f>
        <v>The table should be filled as follows:</v>
      </c>
      <c r="E123" s="557"/>
      <c r="F123" s="557"/>
      <c r="G123" s="557"/>
      <c r="H123" s="557"/>
      <c r="I123" s="557"/>
      <c r="J123" s="557"/>
      <c r="K123" s="557"/>
      <c r="L123" s="115"/>
      <c r="M123" s="190"/>
      <c r="N123" s="158"/>
      <c r="O123" s="111"/>
      <c r="P123" s="111"/>
      <c r="Q123" s="111"/>
      <c r="R123" s="111"/>
      <c r="S123" s="111"/>
      <c r="T123" s="111"/>
      <c r="U123" s="111"/>
      <c r="V123" s="111"/>
    </row>
    <row r="124" spans="1:22" s="75" customFormat="1" ht="25.5" customHeight="1">
      <c r="A124" s="189"/>
      <c r="D124" s="191" t="str">
        <f>Translations!$B$964</f>
        <v>Reference</v>
      </c>
      <c r="E124" s="544" t="str">
        <f>Translations!$B$965</f>
        <v>Here the data gap should be specified, either by referencing the aircraft, aerodrome, flight numbers etc. for which the data gap occurred, and/or the start and end date of the period where the gap occurred.</v>
      </c>
      <c r="F124" s="544"/>
      <c r="G124" s="544"/>
      <c r="H124" s="544"/>
      <c r="I124" s="544"/>
      <c r="J124" s="544"/>
      <c r="K124" s="544"/>
      <c r="L124" s="115"/>
      <c r="M124" s="190"/>
      <c r="N124" s="158"/>
      <c r="O124" s="111"/>
      <c r="P124" s="111"/>
      <c r="Q124" s="111"/>
      <c r="R124" s="111"/>
      <c r="S124" s="111"/>
      <c r="T124" s="111"/>
      <c r="U124" s="111"/>
      <c r="V124" s="111"/>
    </row>
    <row r="125" spans="1:22" s="75" customFormat="1" ht="12.75" customHeight="1">
      <c r="A125" s="189"/>
      <c r="D125" s="191" t="str">
        <f>Translations!$B$966</f>
        <v>Reason</v>
      </c>
      <c r="E125" s="544" t="str">
        <f>Translations!$B$967</f>
        <v>Please describe here the reason why the data gap occurred.</v>
      </c>
      <c r="F125" s="544"/>
      <c r="G125" s="544"/>
      <c r="H125" s="544"/>
      <c r="I125" s="544"/>
      <c r="J125" s="544"/>
      <c r="K125" s="544"/>
      <c r="L125" s="115"/>
      <c r="M125" s="190"/>
      <c r="N125" s="158"/>
      <c r="O125" s="111"/>
      <c r="P125" s="111"/>
      <c r="Q125" s="111"/>
      <c r="R125" s="111"/>
      <c r="S125" s="111"/>
      <c r="T125" s="111"/>
      <c r="U125" s="111"/>
      <c r="V125" s="111"/>
    </row>
    <row r="126" spans="1:22" s="75" customFormat="1" ht="25.5" customHeight="1">
      <c r="A126" s="189"/>
      <c r="D126" s="191" t="str">
        <f>Translations!$B$968</f>
        <v>Type</v>
      </c>
      <c r="E126" s="544" t="str">
        <f>Translations!$B$969</f>
        <v>Please describe here the type of data gap, such as "density measurement not available", "fuel uplift not available", "flights missing activity list", etc.</v>
      </c>
      <c r="F126" s="544"/>
      <c r="G126" s="544"/>
      <c r="H126" s="544"/>
      <c r="I126" s="544"/>
      <c r="J126" s="544"/>
      <c r="K126" s="544"/>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44" t="str">
        <f>Translations!$B$971</f>
        <v>please indicate the method of determining surrogate data, by referencing the procedure in your monitoring plan, or by "small emitter tool" etc.</v>
      </c>
      <c r="F127" s="544"/>
      <c r="G127" s="544"/>
      <c r="H127" s="544"/>
      <c r="I127" s="544"/>
      <c r="J127" s="544"/>
      <c r="K127" s="544"/>
      <c r="L127" s="115"/>
      <c r="M127" s="190"/>
      <c r="N127" s="158"/>
      <c r="O127" s="111"/>
      <c r="P127" s="111"/>
      <c r="Q127" s="111"/>
      <c r="R127" s="111"/>
      <c r="S127" s="111"/>
      <c r="T127" s="111"/>
      <c r="U127" s="111"/>
      <c r="V127" s="111"/>
    </row>
    <row r="128" spans="1:22" s="75" customFormat="1" ht="12.75" customHeight="1">
      <c r="A128" s="189"/>
      <c r="D128" s="191" t="str">
        <f>Translations!$B$972</f>
        <v>Emissions</v>
      </c>
      <c r="E128" s="544" t="str">
        <f>Translations!$B$973</f>
        <v>Please give here the amount of emissions which are affected by the data gap. This figure must be INCLUDED in section 5.</v>
      </c>
      <c r="F128" s="544"/>
      <c r="G128" s="544"/>
      <c r="H128" s="544"/>
      <c r="I128" s="544"/>
      <c r="J128" s="544"/>
      <c r="K128" s="544"/>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94" t="str">
        <f>Translations!$B$964</f>
        <v>Reference</v>
      </c>
      <c r="E130" s="600"/>
      <c r="F130" s="368" t="str">
        <f>Translations!$B$966</f>
        <v>Reason</v>
      </c>
      <c r="G130" s="545" t="str">
        <f>Translations!$B$968</f>
        <v>Type</v>
      </c>
      <c r="H130" s="546"/>
      <c r="I130" s="545" t="str">
        <f>Translations!$B$970</f>
        <v>Replacement method</v>
      </c>
      <c r="J130" s="546"/>
      <c r="K130" s="260" t="str">
        <f>Translations!$B$972</f>
        <v>Emissions</v>
      </c>
    </row>
    <row r="131" spans="3:11" ht="15" customHeight="1">
      <c r="C131" s="95"/>
      <c r="D131" s="547"/>
      <c r="E131" s="548"/>
      <c r="F131" s="367"/>
      <c r="G131" s="598"/>
      <c r="H131" s="599"/>
      <c r="I131" s="598"/>
      <c r="J131" s="599"/>
      <c r="K131" s="261"/>
    </row>
    <row r="132" spans="3:11" ht="15" customHeight="1">
      <c r="C132" s="95"/>
      <c r="D132" s="547"/>
      <c r="E132" s="548"/>
      <c r="F132" s="367"/>
      <c r="G132" s="598"/>
      <c r="H132" s="599"/>
      <c r="I132" s="598"/>
      <c r="J132" s="599"/>
      <c r="K132" s="261"/>
    </row>
    <row r="133" spans="3:11" ht="15" customHeight="1">
      <c r="C133" s="95"/>
      <c r="D133" s="547"/>
      <c r="E133" s="548"/>
      <c r="F133" s="367"/>
      <c r="G133" s="598"/>
      <c r="H133" s="599"/>
      <c r="I133" s="598"/>
      <c r="J133" s="599"/>
      <c r="K133" s="261"/>
    </row>
    <row r="134" spans="3:11" ht="15" customHeight="1">
      <c r="C134" s="95"/>
      <c r="D134" s="547"/>
      <c r="E134" s="548"/>
      <c r="F134" s="367"/>
      <c r="G134" s="598"/>
      <c r="H134" s="599"/>
      <c r="I134" s="598"/>
      <c r="J134" s="599"/>
      <c r="K134" s="261"/>
    </row>
    <row r="135" spans="3:11" ht="15" customHeight="1">
      <c r="C135" s="95"/>
      <c r="D135" s="547"/>
      <c r="E135" s="548"/>
      <c r="F135" s="367"/>
      <c r="G135" s="598"/>
      <c r="H135" s="599"/>
      <c r="I135" s="598"/>
      <c r="J135" s="599"/>
      <c r="K135" s="261"/>
    </row>
    <row r="136" spans="3:11" ht="15" customHeight="1">
      <c r="C136" s="95"/>
      <c r="D136" s="547"/>
      <c r="E136" s="548"/>
      <c r="F136" s="367"/>
      <c r="G136" s="598"/>
      <c r="H136" s="599"/>
      <c r="I136" s="598"/>
      <c r="J136" s="599"/>
      <c r="K136" s="261"/>
    </row>
    <row r="137" spans="3:11" ht="15" customHeight="1">
      <c r="C137" s="95"/>
      <c r="D137" s="547"/>
      <c r="E137" s="548"/>
      <c r="F137" s="367"/>
      <c r="G137" s="598"/>
      <c r="H137" s="599"/>
      <c r="I137" s="598"/>
      <c r="J137" s="599"/>
      <c r="K137" s="261"/>
    </row>
    <row r="138" spans="3:11" ht="15" customHeight="1">
      <c r="C138" s="95"/>
      <c r="D138" s="547"/>
      <c r="E138" s="548"/>
      <c r="F138" s="367"/>
      <c r="G138" s="598"/>
      <c r="H138" s="599"/>
      <c r="I138" s="598"/>
      <c r="J138" s="599"/>
      <c r="K138" s="261"/>
    </row>
    <row r="139" spans="3:11" ht="15" customHeight="1">
      <c r="C139" s="95"/>
      <c r="D139" s="547"/>
      <c r="E139" s="548"/>
      <c r="F139" s="367"/>
      <c r="G139" s="598"/>
      <c r="H139" s="599"/>
      <c r="I139" s="598"/>
      <c r="J139" s="599"/>
      <c r="K139" s="261"/>
    </row>
    <row r="140" spans="3:11" ht="15" customHeight="1">
      <c r="C140" s="95"/>
      <c r="D140" s="547"/>
      <c r="E140" s="548"/>
      <c r="F140" s="367"/>
      <c r="G140" s="598"/>
      <c r="H140" s="599"/>
      <c r="I140" s="598"/>
      <c r="J140" s="599"/>
      <c r="K140" s="261"/>
    </row>
    <row r="141" spans="3:11" ht="15" customHeight="1">
      <c r="C141" s="95"/>
      <c r="D141" s="547"/>
      <c r="E141" s="548"/>
      <c r="F141" s="367"/>
      <c r="G141" s="598"/>
      <c r="H141" s="599"/>
      <c r="I141" s="598"/>
      <c r="J141" s="599"/>
      <c r="K141" s="261"/>
    </row>
    <row r="142" spans="3:11" ht="15" customHeight="1">
      <c r="C142" s="95"/>
      <c r="D142" s="547"/>
      <c r="E142" s="548"/>
      <c r="F142" s="367"/>
      <c r="G142" s="598"/>
      <c r="H142" s="599"/>
      <c r="I142" s="598"/>
      <c r="J142" s="599"/>
      <c r="K142" s="261"/>
    </row>
    <row r="143" spans="1:22" s="75" customFormat="1" ht="12.75" customHeight="1">
      <c r="A143" s="189"/>
      <c r="D143" s="557" t="str">
        <f>Translations!$B$921</f>
        <v>If required, you may add further fuels by inserting rows above this one. This is best done by inserting a copied row.</v>
      </c>
      <c r="E143" s="557"/>
      <c r="F143" s="557"/>
      <c r="G143" s="557"/>
      <c r="H143" s="557"/>
      <c r="I143" s="557"/>
      <c r="J143" s="557"/>
      <c r="K143" s="557"/>
      <c r="L143" s="115"/>
      <c r="M143" s="190"/>
      <c r="N143" s="158"/>
      <c r="O143" s="111"/>
      <c r="P143" s="111"/>
      <c r="Q143" s="111"/>
      <c r="R143" s="111"/>
      <c r="S143" s="111"/>
      <c r="T143" s="111"/>
      <c r="U143" s="111"/>
      <c r="V143" s="111"/>
    </row>
    <row r="146" spans="3:11" ht="12.75">
      <c r="C146" s="162"/>
      <c r="D146" s="543" t="str">
        <f>Translations!$B$974</f>
        <v>&lt;&lt;&lt; Click here to proceed to section 8 "Detailed emission data" &gt;&gt;&gt;</v>
      </c>
      <c r="E146" s="543"/>
      <c r="F146" s="543"/>
      <c r="G146" s="543"/>
      <c r="H146" s="543"/>
      <c r="I146" s="162"/>
      <c r="J146" s="162"/>
      <c r="K146" s="162"/>
    </row>
  </sheetData>
  <sheetProtection sheet="1" objects="1" scenarios="1" formatCells="0" formatColumns="0" formatRows="0"/>
  <mergeCells count="150">
    <mergeCell ref="D135:E135"/>
    <mergeCell ref="D136:E136"/>
    <mergeCell ref="D137:E137"/>
    <mergeCell ref="D138:E138"/>
    <mergeCell ref="D139:E139"/>
    <mergeCell ref="D140:E140"/>
    <mergeCell ref="I142:J142"/>
    <mergeCell ref="D143:K143"/>
    <mergeCell ref="G140:H140"/>
    <mergeCell ref="I140:J140"/>
    <mergeCell ref="G141:H141"/>
    <mergeCell ref="I141:J141"/>
    <mergeCell ref="D141:E141"/>
    <mergeCell ref="D142:E142"/>
    <mergeCell ref="G142:H142"/>
    <mergeCell ref="G138:H138"/>
    <mergeCell ref="I138:J138"/>
    <mergeCell ref="G139:H139"/>
    <mergeCell ref="I139:J139"/>
    <mergeCell ref="G136:H136"/>
    <mergeCell ref="I136:J136"/>
    <mergeCell ref="G137:H137"/>
    <mergeCell ref="I137:J137"/>
    <mergeCell ref="G133:H133"/>
    <mergeCell ref="I133:J133"/>
    <mergeCell ref="G134:H134"/>
    <mergeCell ref="I134:J134"/>
    <mergeCell ref="G135:H135"/>
    <mergeCell ref="I135:J135"/>
    <mergeCell ref="D114:K114"/>
    <mergeCell ref="D115:K115"/>
    <mergeCell ref="G132:H132"/>
    <mergeCell ref="I132:J132"/>
    <mergeCell ref="G131:H131"/>
    <mergeCell ref="I131:J131"/>
    <mergeCell ref="D130:E130"/>
    <mergeCell ref="D131:E131"/>
    <mergeCell ref="E125:K125"/>
    <mergeCell ref="G90:K90"/>
    <mergeCell ref="G91:K91"/>
    <mergeCell ref="G92:K92"/>
    <mergeCell ref="I99:K99"/>
    <mergeCell ref="D98:K98"/>
    <mergeCell ref="J112:K112"/>
    <mergeCell ref="D48:K48"/>
    <mergeCell ref="E49:K49"/>
    <mergeCell ref="E50:K50"/>
    <mergeCell ref="E51:K51"/>
    <mergeCell ref="E53:K53"/>
    <mergeCell ref="E52:K52"/>
    <mergeCell ref="D29:K29"/>
    <mergeCell ref="E25:K25"/>
    <mergeCell ref="E26:K26"/>
    <mergeCell ref="E27:K27"/>
    <mergeCell ref="E28:K28"/>
    <mergeCell ref="D71:H71"/>
    <mergeCell ref="D69:K69"/>
    <mergeCell ref="E39:G39"/>
    <mergeCell ref="E40:G40"/>
    <mergeCell ref="E41:G41"/>
    <mergeCell ref="E42:G42"/>
    <mergeCell ref="E43:G43"/>
    <mergeCell ref="E44:G44"/>
    <mergeCell ref="D72:K72"/>
    <mergeCell ref="E64:F64"/>
    <mergeCell ref="E65:F65"/>
    <mergeCell ref="E61:F61"/>
    <mergeCell ref="E62:F62"/>
    <mergeCell ref="E63:F63"/>
    <mergeCell ref="E66:F66"/>
    <mergeCell ref="D74:H74"/>
    <mergeCell ref="D75:H75"/>
    <mergeCell ref="D93:K93"/>
    <mergeCell ref="E83:F83"/>
    <mergeCell ref="E84:F84"/>
    <mergeCell ref="E85:F85"/>
    <mergeCell ref="E86:F86"/>
    <mergeCell ref="G86:K86"/>
    <mergeCell ref="G87:K87"/>
    <mergeCell ref="G88:K88"/>
    <mergeCell ref="E67:F67"/>
    <mergeCell ref="E68:F68"/>
    <mergeCell ref="D16:K16"/>
    <mergeCell ref="D17:K17"/>
    <mergeCell ref="E55:F55"/>
    <mergeCell ref="E56:F56"/>
    <mergeCell ref="E31:G31"/>
    <mergeCell ref="E32:G32"/>
    <mergeCell ref="E33:G33"/>
    <mergeCell ref="E34:G34"/>
    <mergeCell ref="E79:F79"/>
    <mergeCell ref="D123:K123"/>
    <mergeCell ref="D78:K78"/>
    <mergeCell ref="D120:K120"/>
    <mergeCell ref="D121:K121"/>
    <mergeCell ref="E87:F87"/>
    <mergeCell ref="E88:F88"/>
    <mergeCell ref="E89:F89"/>
    <mergeCell ref="E90:F90"/>
    <mergeCell ref="G89:K89"/>
    <mergeCell ref="E35:G35"/>
    <mergeCell ref="E91:F91"/>
    <mergeCell ref="E80:F80"/>
    <mergeCell ref="E81:F81"/>
    <mergeCell ref="E82:F82"/>
    <mergeCell ref="G79:K79"/>
    <mergeCell ref="E57:F57"/>
    <mergeCell ref="E58:F58"/>
    <mergeCell ref="E59:F59"/>
    <mergeCell ref="E60:F60"/>
    <mergeCell ref="E36:G36"/>
    <mergeCell ref="E37:G37"/>
    <mergeCell ref="E38:G38"/>
    <mergeCell ref="E92:F92"/>
    <mergeCell ref="G80:K80"/>
    <mergeCell ref="G81:K81"/>
    <mergeCell ref="G82:K82"/>
    <mergeCell ref="G83:K83"/>
    <mergeCell ref="G84:K84"/>
    <mergeCell ref="D45:K45"/>
    <mergeCell ref="C3:K3"/>
    <mergeCell ref="I9:K9"/>
    <mergeCell ref="D14:K14"/>
    <mergeCell ref="D15:K15"/>
    <mergeCell ref="D5:K5"/>
    <mergeCell ref="D7:H7"/>
    <mergeCell ref="D9:H9"/>
    <mergeCell ref="I12:K12"/>
    <mergeCell ref="D11:K11"/>
    <mergeCell ref="I7:K7"/>
    <mergeCell ref="D21:J21"/>
    <mergeCell ref="D101:K101"/>
    <mergeCell ref="D109:K109"/>
    <mergeCell ref="H107:K107"/>
    <mergeCell ref="D113:K113"/>
    <mergeCell ref="D119:K119"/>
    <mergeCell ref="G85:K85"/>
    <mergeCell ref="D102:K102"/>
    <mergeCell ref="D97:K97"/>
    <mergeCell ref="D24:K24"/>
    <mergeCell ref="D146:H146"/>
    <mergeCell ref="E124:K124"/>
    <mergeCell ref="E126:K126"/>
    <mergeCell ref="E127:K127"/>
    <mergeCell ref="E128:K128"/>
    <mergeCell ref="G130:H130"/>
    <mergeCell ref="I130:J130"/>
    <mergeCell ref="D132:E132"/>
    <mergeCell ref="D133:E133"/>
    <mergeCell ref="D134:E134"/>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zoomScaleSheetLayoutView="100" zoomScalePageLayoutView="0" workbookViewId="0" topLeftCell="A1">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9.14062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50"/>
      <c r="E6" s="550"/>
      <c r="F6" s="550"/>
      <c r="G6" s="550"/>
      <c r="H6" s="550"/>
      <c r="I6" s="550"/>
      <c r="J6" s="550"/>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4" t="str">
        <f>Translations!$B$979</f>
        <v>Emissions from each Fuel [t CO2]</v>
      </c>
      <c r="F10" s="605"/>
      <c r="G10" s="605"/>
      <c r="H10" s="605"/>
      <c r="I10" s="605"/>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03" t="str">
        <f>Translations!$B$984</f>
        <v>Total aggregated CO2 emissions from all flights relating to the reduced scope of the EU ETS Directive (= B + C)</v>
      </c>
      <c r="D12" s="573"/>
      <c r="E12" s="262">
        <f>E13+E14</f>
        <v>0</v>
      </c>
      <c r="F12" s="262">
        <f>F13+F14</f>
        <v>0</v>
      </c>
      <c r="G12" s="262">
        <f>G13+G14</f>
        <v>0</v>
      </c>
      <c r="H12" s="262">
        <f>H13+H14</f>
        <v>0</v>
      </c>
      <c r="I12" s="262">
        <f>I13+I14</f>
        <v>0</v>
      </c>
      <c r="J12" s="262">
        <f>SUM(E12:I12)</f>
        <v>0</v>
      </c>
      <c r="K12" s="216"/>
    </row>
    <row r="13" spans="2:11" ht="39.75" customHeight="1">
      <c r="B13" s="222" t="s">
        <v>1068</v>
      </c>
      <c r="C13" s="610" t="str">
        <f>Translations!$B$985</f>
        <v>of which departure MS is the same as arrival MS (domestic flights, =sum of section (b))</v>
      </c>
      <c r="D13" s="611"/>
      <c r="E13" s="263">
        <f>E56</f>
        <v>0</v>
      </c>
      <c r="F13" s="263">
        <f>F56</f>
        <v>0</v>
      </c>
      <c r="G13" s="263">
        <f>G56</f>
        <v>0</v>
      </c>
      <c r="H13" s="263">
        <f>H56</f>
        <v>0</v>
      </c>
      <c r="I13" s="263">
        <f>I56</f>
        <v>0</v>
      </c>
      <c r="J13" s="262">
        <f>SUM(E13:I13)</f>
        <v>0</v>
      </c>
      <c r="K13" s="216"/>
    </row>
    <row r="14" spans="2:11" ht="39.75" customHeight="1">
      <c r="B14" s="222" t="s">
        <v>1066</v>
      </c>
      <c r="C14" s="610" t="str">
        <f>Translations!$B$986</f>
        <v>of which all other intra EEA flights</v>
      </c>
      <c r="D14" s="611"/>
      <c r="E14" s="262">
        <f>E15+E16</f>
        <v>0</v>
      </c>
      <c r="F14" s="262">
        <f>F15+F16</f>
        <v>0</v>
      </c>
      <c r="G14" s="262">
        <f>G15+G16</f>
        <v>0</v>
      </c>
      <c r="H14" s="262">
        <f>H15+H16</f>
        <v>0</v>
      </c>
      <c r="I14" s="262">
        <f>I15+I16</f>
        <v>0</v>
      </c>
      <c r="J14" s="262">
        <f>SUM(E14:I14)</f>
        <v>0</v>
      </c>
      <c r="K14" s="216"/>
    </row>
    <row r="15" spans="2:11" ht="39.75" customHeight="1">
      <c r="B15" s="222" t="s">
        <v>1065</v>
      </c>
      <c r="C15" s="613" t="str">
        <f>Translations!$B$987</f>
        <v>emissions from all flights departing from a Member State to another Member State (=sum of section (c))</v>
      </c>
      <c r="D15" s="614"/>
      <c r="E15" s="262">
        <f>E88</f>
        <v>0</v>
      </c>
      <c r="F15" s="262">
        <f>F88</f>
        <v>0</v>
      </c>
      <c r="G15" s="262">
        <f>G88</f>
        <v>0</v>
      </c>
      <c r="H15" s="262">
        <f>H88</f>
        <v>0</v>
      </c>
      <c r="I15" s="262">
        <f>I88</f>
        <v>0</v>
      </c>
      <c r="J15" s="262">
        <f>SUM(E15:I15)</f>
        <v>0</v>
      </c>
      <c r="K15" s="216"/>
    </row>
    <row r="16" spans="2:11" ht="39.75" customHeight="1" hidden="1">
      <c r="B16" s="222" t="s">
        <v>1064</v>
      </c>
      <c r="C16" s="613" t="str">
        <f>Translations!$B$988</f>
        <v>emissions from all flights arriving at a Member State from a third country (=sum of section (d))</v>
      </c>
      <c r="D16" s="614"/>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50"/>
      <c r="E21" s="550"/>
      <c r="F21" s="550"/>
      <c r="G21" s="550"/>
      <c r="H21" s="550"/>
      <c r="I21" s="550"/>
      <c r="J21" s="550"/>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4" t="str">
        <f>Translations!$B$979</f>
        <v>Emissions from each Fuel [t CO2]</v>
      </c>
      <c r="F23" s="605"/>
      <c r="G23" s="605"/>
      <c r="H23" s="605"/>
      <c r="I23" s="605"/>
      <c r="J23" s="215" t="str">
        <f>Translations!$B$980</f>
        <v>TOTAL [t CO2]</v>
      </c>
      <c r="K23" s="216"/>
    </row>
    <row r="24" spans="3:11" ht="33.75">
      <c r="C24" s="606" t="str">
        <f>Translations!$B$993</f>
        <v>Member State of departure and arrival</v>
      </c>
      <c r="D24" s="607"/>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08" t="str">
        <f>Translations!$B$995</f>
        <v>Aggregated CO2 emissions from all flights departing from each Member State to another Member State:</v>
      </c>
      <c r="D58" s="609"/>
      <c r="E58" s="609"/>
      <c r="F58" s="609"/>
      <c r="G58" s="609"/>
      <c r="H58" s="609"/>
      <c r="I58" s="609"/>
      <c r="J58" s="609"/>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4" t="str">
        <f>Translations!$B$979</f>
        <v>Emissions from each Fuel [t CO2]</v>
      </c>
      <c r="F60" s="605"/>
      <c r="G60" s="605"/>
      <c r="H60" s="605"/>
      <c r="I60" s="605"/>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6" t="str">
        <f>Translations!$B$995</f>
        <v>Aggregated CO2 emissions from all flights departing from each Member State to another Member State:</v>
      </c>
      <c r="D88" s="612"/>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50"/>
      <c r="E90" s="550"/>
      <c r="F90" s="550"/>
      <c r="G90" s="550"/>
      <c r="H90" s="550"/>
      <c r="I90" s="550"/>
      <c r="J90" s="550"/>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4" t="str">
        <f>Translations!$B$979</f>
        <v>Emissions from each Fuel [t CO2]</v>
      </c>
      <c r="F92" s="605"/>
      <c r="G92" s="605"/>
      <c r="H92" s="605"/>
      <c r="I92" s="605"/>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6" t="str">
        <f>Translations!$B$1002</f>
        <v>Aggregated CO2 emissions from all flights arriving at each MS from third countries:</v>
      </c>
      <c r="D120" s="612"/>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43" t="s">
        <v>1159</v>
      </c>
      <c r="D122" s="543"/>
      <c r="E122" s="543"/>
      <c r="F122" s="543"/>
      <c r="G122" s="543"/>
      <c r="H122" s="238"/>
      <c r="I122" s="238"/>
    </row>
  </sheetData>
  <sheetProtection sheet="1" objects="1" scenarios="1" formatCells="0" formatColumns="0" formatRows="0"/>
  <mergeCells count="19">
    <mergeCell ref="C8:J8"/>
    <mergeCell ref="C120:D120"/>
    <mergeCell ref="C88:D88"/>
    <mergeCell ref="E92:I92"/>
    <mergeCell ref="C122:G122"/>
    <mergeCell ref="E10:I10"/>
    <mergeCell ref="C14:D14"/>
    <mergeCell ref="C15:D15"/>
    <mergeCell ref="C16:D16"/>
    <mergeCell ref="C6:J6"/>
    <mergeCell ref="C7:J7"/>
    <mergeCell ref="C12:D12"/>
    <mergeCell ref="E60:I60"/>
    <mergeCell ref="C90:J90"/>
    <mergeCell ref="E23:I23"/>
    <mergeCell ref="C24:D24"/>
    <mergeCell ref="C21:J21"/>
    <mergeCell ref="C58:J58"/>
    <mergeCell ref="C13:D13"/>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28" t="s">
        <v>1160</v>
      </c>
      <c r="D66" s="528"/>
      <c r="E66" s="528"/>
      <c r="F66" s="528"/>
      <c r="G66" s="528"/>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9.140625" style="78" customWidth="1"/>
  </cols>
  <sheetData>
    <row r="1" spans="2:6" ht="12.75">
      <c r="B1" s="167"/>
      <c r="C1" s="166"/>
      <c r="D1" s="166"/>
      <c r="E1" s="165"/>
      <c r="F1" s="165"/>
    </row>
    <row r="2" spans="2:10" ht="18">
      <c r="B2" s="541" t="str">
        <f>Translations!$B$20</f>
        <v>Member State specific further information</v>
      </c>
      <c r="C2" s="541"/>
      <c r="D2" s="541"/>
      <c r="E2" s="541"/>
      <c r="F2" s="541"/>
      <c r="G2" s="541"/>
      <c r="H2" s="541"/>
      <c r="I2" s="541"/>
      <c r="J2" s="541"/>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28"/>
      <c r="D35" s="528"/>
      <c r="E35" s="528"/>
      <c r="F35" s="528"/>
      <c r="G35" s="529"/>
      <c r="H35" s="529"/>
      <c r="I35" s="529"/>
      <c r="J35" s="529"/>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9.140625" style="78" customWidth="1"/>
  </cols>
  <sheetData>
    <row r="1" spans="2:6" ht="12.75">
      <c r="B1" s="167"/>
      <c r="C1" s="166"/>
      <c r="D1" s="166"/>
      <c r="E1" s="165"/>
      <c r="F1" s="165"/>
    </row>
    <row r="2" spans="2:7" ht="22.5" customHeight="1">
      <c r="B2" s="541" t="str">
        <f>Translations!$B$849</f>
        <v>Annex: Emissions per aerodrome pair</v>
      </c>
      <c r="C2" s="541"/>
      <c r="D2" s="541"/>
      <c r="E2" s="541"/>
      <c r="F2" s="541"/>
      <c r="G2" s="541"/>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50"/>
      <c r="E8" s="550"/>
      <c r="F8" s="550"/>
      <c r="G8" s="550"/>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9.140625" defaultRowHeight="12.75"/>
  <cols>
    <col min="1" max="1" width="23.140625" style="5" customWidth="1"/>
    <col min="2" max="16384" width="9.14062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Heller</cp:lastModifiedBy>
  <cp:lastPrinted>2012-11-16T20:25:58Z</cp:lastPrinted>
  <dcterms:created xsi:type="dcterms:W3CDTF">2008-05-26T08:52:55Z</dcterms:created>
  <dcterms:modified xsi:type="dcterms:W3CDTF">2015-12-14T20:41:44Z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